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676" yWindow="190" windowWidth="8749" windowHeight="3967" tabRatio="840"/>
  </bookViews>
  <sheets>
    <sheet name="Партнерские коллекции ВУЗЫ" sheetId="2" r:id="rId1"/>
    <sheet name="Издательские коллекции" sheetId="1" state="hidden" r:id="rId2"/>
    <sheet name="Издательсткие коллекции (2)" sheetId="3" state="hidden" r:id="rId3"/>
    <sheet name="Лист1" sheetId="4" state="hidden" r:id="rId4"/>
  </sheets>
  <definedNames>
    <definedName name="_xlnm._FilterDatabase" localSheetId="0" hidden="1">'Партнерские коллекции ВУЗЫ'!$A$11:$H$11</definedName>
    <definedName name="_xlnm.Print_Area" localSheetId="1">'Издательские коллекции'!$A:$G</definedName>
    <definedName name="_xlnm.Print_Area" localSheetId="0">'Партнерские коллекции ВУЗЫ'!$A:$E</definedName>
  </definedNames>
  <calcPr calcId="145621"/>
</workbook>
</file>

<file path=xl/calcChain.xml><?xml version="1.0" encoding="utf-8"?>
<calcChain xmlns="http://schemas.openxmlformats.org/spreadsheetml/2006/main">
  <c r="F14" i="4" l="1"/>
  <c r="G14" i="4" s="1"/>
  <c r="F15" i="4"/>
  <c r="G15" i="4" s="1"/>
  <c r="F16" i="4"/>
  <c r="H16" i="4" s="1"/>
  <c r="F17" i="4"/>
  <c r="I17" i="4" s="1"/>
  <c r="F18" i="4"/>
  <c r="I18" i="4" s="1"/>
  <c r="F19" i="4"/>
  <c r="H19" i="4" s="1"/>
  <c r="F20" i="4"/>
  <c r="H20" i="4" s="1"/>
  <c r="G20" i="4"/>
  <c r="F21" i="4"/>
  <c r="G21" i="4" s="1"/>
  <c r="F22" i="4"/>
  <c r="G22" i="4" s="1"/>
  <c r="F23" i="4"/>
  <c r="H23" i="4" s="1"/>
  <c r="F24" i="4"/>
  <c r="G24" i="4" s="1"/>
  <c r="F25" i="4"/>
  <c r="G25" i="4" s="1"/>
  <c r="F26" i="4"/>
  <c r="G26" i="4" s="1"/>
  <c r="I26" i="4"/>
  <c r="F27" i="4"/>
  <c r="G27" i="4" s="1"/>
  <c r="H27" i="4"/>
  <c r="F28" i="4"/>
  <c r="G28" i="4" s="1"/>
  <c r="F29" i="4"/>
  <c r="H29" i="4" s="1"/>
  <c r="F30" i="4"/>
  <c r="H30" i="4" s="1"/>
  <c r="F14" i="1"/>
  <c r="F15" i="1"/>
  <c r="F16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4" i="1"/>
  <c r="F51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E108" i="1"/>
  <c r="F108" i="1"/>
  <c r="F109" i="1"/>
  <c r="F166" i="1"/>
  <c r="F167" i="1"/>
  <c r="F168" i="1"/>
  <c r="H25" i="4" l="1"/>
  <c r="H22" i="4"/>
  <c r="H15" i="4"/>
  <c r="I29" i="4"/>
  <c r="I27" i="4"/>
  <c r="H26" i="4"/>
  <c r="I21" i="4"/>
  <c r="I14" i="4"/>
  <c r="I30" i="4"/>
  <c r="H28" i="4"/>
  <c r="H21" i="4"/>
  <c r="H14" i="4"/>
  <c r="I31" i="4"/>
  <c r="G19" i="4"/>
  <c r="G18" i="4"/>
  <c r="G17" i="4"/>
  <c r="G30" i="4"/>
  <c r="G29" i="4"/>
  <c r="H24" i="4"/>
  <c r="G23" i="4"/>
  <c r="H18" i="4"/>
  <c r="H17" i="4"/>
  <c r="G16" i="4"/>
</calcChain>
</file>

<file path=xl/sharedStrings.xml><?xml version="1.0" encoding="utf-8"?>
<sst xmlns="http://schemas.openxmlformats.org/spreadsheetml/2006/main" count="831" uniqueCount="415">
  <si>
    <t>Дашков и К</t>
  </si>
  <si>
    <t>Владос</t>
  </si>
  <si>
    <t xml:space="preserve">Юридический адрес: </t>
  </si>
  <si>
    <t>Фактический адрес:</t>
  </si>
  <si>
    <t xml:space="preserve">Тел/факс: </t>
  </si>
  <si>
    <t>Skype:</t>
  </si>
  <si>
    <t xml:space="preserve">E-mail: </t>
  </si>
  <si>
    <t>Сайт:</t>
  </si>
  <si>
    <t>Без ограничений</t>
  </si>
  <si>
    <t>--</t>
  </si>
  <si>
    <t>Кол-во книг</t>
  </si>
  <si>
    <t>Логос</t>
  </si>
  <si>
    <t>ДМК Пресс</t>
  </si>
  <si>
    <t>Прайс-лист издательстких коллекций</t>
  </si>
  <si>
    <t>В стоимость подключения входят 12 месяцев использования</t>
  </si>
  <si>
    <t>Academic Studies Press</t>
  </si>
  <si>
    <t>Central European University Press</t>
  </si>
  <si>
    <t>Ad Marginem Press</t>
  </si>
  <si>
    <t>Азбука-Аттикус</t>
  </si>
  <si>
    <t>Время</t>
  </si>
  <si>
    <t>Европа</t>
  </si>
  <si>
    <t>ИД Языки славянской культуры</t>
  </si>
  <si>
    <t>Знак</t>
  </si>
  <si>
    <t>Рукописные памятники Древней Руси</t>
  </si>
  <si>
    <t>Языки славянской культуры</t>
  </si>
  <si>
    <t>Издательство Ивана Лимбаха</t>
  </si>
  <si>
    <t>Индрик</t>
  </si>
  <si>
    <t>Иностранка</t>
  </si>
  <si>
    <t>КоЛибри</t>
  </si>
  <si>
    <t>Институт Гайдара</t>
  </si>
  <si>
    <t>Институт философии РАН</t>
  </si>
  <si>
    <t>Квадрига</t>
  </si>
  <si>
    <t>Мир и Образование</t>
  </si>
  <si>
    <t>Мосты культуры / Гешарим</t>
  </si>
  <si>
    <t>Нестор-История</t>
  </si>
  <si>
    <t>Новое издательство</t>
  </si>
  <si>
    <t>Новое литературное обозрение</t>
  </si>
  <si>
    <t>ОГИ</t>
  </si>
  <si>
    <t>Прогресс-Традиция</t>
  </si>
  <si>
    <t>РОССПЭН</t>
  </si>
  <si>
    <t>Русский фонд содействия образованию и науке</t>
  </si>
  <si>
    <t>Текст</t>
  </si>
  <si>
    <t>Территория будущего</t>
  </si>
  <si>
    <t>Три квадрата</t>
  </si>
  <si>
    <t>I</t>
  </si>
  <si>
    <t>Учебная литература</t>
  </si>
  <si>
    <t>Англоязычная литература</t>
  </si>
  <si>
    <t>IP-адрес</t>
  </si>
  <si>
    <t>Коллекция</t>
  </si>
  <si>
    <t>II</t>
  </si>
  <si>
    <t>III</t>
  </si>
  <si>
    <t>www.bibliorossica.com</t>
  </si>
  <si>
    <t>bibliorossica</t>
  </si>
  <si>
    <t>support@bibliorossica.com</t>
  </si>
  <si>
    <t>(812)7402107 (многоканальный)</t>
  </si>
  <si>
    <t>195009 Санкт-Петербург, ул. Комсомола, д. 35 литер А</t>
  </si>
  <si>
    <t>Бонусные учебники</t>
  </si>
  <si>
    <t>Алетейя</t>
  </si>
  <si>
    <t>входят в общий пакет учебной литературы</t>
  </si>
  <si>
    <t>КДУ</t>
  </si>
  <si>
    <t>Журналы</t>
  </si>
  <si>
    <t>IV</t>
  </si>
  <si>
    <t>Rossica Antiqua</t>
  </si>
  <si>
    <t>Вопросы музеологии</t>
  </si>
  <si>
    <t>Труды исторического факультета СПбГУ</t>
  </si>
  <si>
    <t>Мнемон. Исследования и публикации по истории античного
мира. Сб. статей</t>
  </si>
  <si>
    <t>Русский язык в научном освещении</t>
  </si>
  <si>
    <t>История философии</t>
  </si>
  <si>
    <t>Коллаж: Социально-философский и  философско-
антропологический альманах</t>
  </si>
  <si>
    <t>Ориентиры…</t>
  </si>
  <si>
    <t>Политико-философский ежегодник</t>
  </si>
  <si>
    <t>Философия науки</t>
  </si>
  <si>
    <t>Философский журнал</t>
  </si>
  <si>
    <t>Человек вчера и сегодня: междисциплинарные исследования</t>
  </si>
  <si>
    <t>Эстетика: Вчера. Сегодня. Всегда</t>
  </si>
  <si>
    <t>Этическая мысль</t>
  </si>
  <si>
    <t>Восточная книга</t>
  </si>
  <si>
    <t>Зерцало</t>
  </si>
  <si>
    <t>Книгодел</t>
  </si>
  <si>
    <t>Когито-центр</t>
  </si>
  <si>
    <t>Новейшая история России</t>
  </si>
  <si>
    <t>Прометей</t>
  </si>
  <si>
    <t>Аспект-пресс</t>
  </si>
  <si>
    <t>ПерСэ</t>
  </si>
  <si>
    <t>Издательство МГГУ им. М. Шолохова</t>
  </si>
  <si>
    <t>Издательство МГУ</t>
  </si>
  <si>
    <t>Издательство МГИМО</t>
  </si>
  <si>
    <t>Издательство ВШЭ</t>
  </si>
  <si>
    <t>Европа + Baltrus</t>
  </si>
  <si>
    <t>бонус</t>
  </si>
  <si>
    <t>Издательство исторического факультета СПбГУ</t>
  </si>
  <si>
    <t>Коммерческое право</t>
  </si>
  <si>
    <t>журналы Гиперборей, Рудин, Синяя блуза</t>
  </si>
  <si>
    <t>Издательство Евразийского открытого института</t>
  </si>
  <si>
    <t>Водолей</t>
  </si>
  <si>
    <t>T&amp;Pbooks (языковые словари)</t>
  </si>
  <si>
    <t xml:space="preserve">в ЭБС БиблиоРоссика  (до 31.12.2013) 
</t>
  </si>
  <si>
    <t>Флинта</t>
  </si>
  <si>
    <t>Мир горной книги</t>
  </si>
  <si>
    <t>Каро</t>
  </si>
  <si>
    <t>Издательство Балтийского федерального университета им. И. Канта</t>
  </si>
  <si>
    <t>Im Werden Verlag</t>
  </si>
  <si>
    <t>Издательства вузов РФ</t>
  </si>
  <si>
    <t>Амурский государственный университет</t>
  </si>
  <si>
    <t>Брянская государственная инженерно-технологическая академия</t>
  </si>
  <si>
    <t>Брянский государственный технический университет</t>
  </si>
  <si>
    <t>Благовещенский государственный педагогический университет</t>
  </si>
  <si>
    <t>Воронежская государственная технологическая академия</t>
  </si>
  <si>
    <t>Воронежский государственный университет</t>
  </si>
  <si>
    <t>Издательство Сибирского отделения РАН</t>
  </si>
  <si>
    <t>Краснодарский университет культуры и искусств</t>
  </si>
  <si>
    <t>Московский государственный университет им. Дашковой</t>
  </si>
  <si>
    <t>Омский государственный университет</t>
  </si>
  <si>
    <t>Оренбургский государственный аграрный университет</t>
  </si>
  <si>
    <t>Орловский государственный технический университет</t>
  </si>
  <si>
    <t>Пензенская государственная сельскохозяйственная академия</t>
  </si>
  <si>
    <t>Самарский государственный аэрокосмический университет</t>
  </si>
  <si>
    <t>Тульский государственный педагогический университет</t>
  </si>
  <si>
    <t>Шуйский государственный педагогический университет</t>
  </si>
  <si>
    <t>Studia Slavica et Balcanica Petropolitana. Петербургские
славянские и балканские исследования</t>
  </si>
  <si>
    <t>Балтийский регион</t>
  </si>
  <si>
    <t>История и культура</t>
  </si>
  <si>
    <t>Кантовский сборник</t>
  </si>
  <si>
    <t>Логос: литератруно-философский журнал</t>
  </si>
  <si>
    <t>Наука и школа</t>
  </si>
  <si>
    <t>Педагогическое образование в России</t>
  </si>
  <si>
    <t>Преподаватель-XXI век</t>
  </si>
  <si>
    <t>Развитие личности</t>
  </si>
  <si>
    <t>Естественные науки и математика</t>
  </si>
  <si>
    <t>Журналистика</t>
  </si>
  <si>
    <t>Здравоохранение и физическая культура</t>
  </si>
  <si>
    <t>История и исторические дисциплины</t>
  </si>
  <si>
    <t>Культура и искусство</t>
  </si>
  <si>
    <t>Международные отношения</t>
  </si>
  <si>
    <t>Образование и педагогика</t>
  </si>
  <si>
    <t>Политология и юриспруденция</t>
  </si>
  <si>
    <t>Психология</t>
  </si>
  <si>
    <t>Религиоведение</t>
  </si>
  <si>
    <t>Сельское и лесное хозяйство</t>
  </si>
  <si>
    <t>Социология</t>
  </si>
  <si>
    <t>Технические науки</t>
  </si>
  <si>
    <t>Филология</t>
  </si>
  <si>
    <t>Философия</t>
  </si>
  <si>
    <t>Экономика и управление</t>
  </si>
  <si>
    <t>Языкознание</t>
  </si>
  <si>
    <t>Художественная литература</t>
  </si>
  <si>
    <t>Научная и учебная литература</t>
  </si>
  <si>
    <t>Соверенная западная русистика</t>
  </si>
  <si>
    <t>Соверенная западная иудаика</t>
  </si>
  <si>
    <t>190068 Санкт-Петербург, наб. реки Фонтанки, д. 129Б</t>
  </si>
  <si>
    <t>Прайс-лист тематических коллекций</t>
  </si>
  <si>
    <t>Princeton University Press</t>
  </si>
  <si>
    <t>Философия техники</t>
  </si>
  <si>
    <t>Специальное образование</t>
  </si>
  <si>
    <t>Филологический класс</t>
  </si>
  <si>
    <t>Транслит</t>
  </si>
  <si>
    <t>Астраханский государственный технический университет</t>
  </si>
  <si>
    <t>Владивостокский государственный университет экономики и сервиса</t>
  </si>
  <si>
    <t>Высшее театральное училище им. Щепкина</t>
  </si>
  <si>
    <t>Государственный университет - учебно-научно-производственный комплекс (г. Орел)</t>
  </si>
  <si>
    <t>Дальневосточный государственный университет</t>
  </si>
  <si>
    <t>Институт законоведения и управления всероссийской полицейской ассоциации</t>
  </si>
  <si>
    <t>Иркутский государственный лингвистический университет</t>
  </si>
  <si>
    <t>Иркутский государственный университет</t>
  </si>
  <si>
    <t>Кемеровская государственная медицинская академия</t>
  </si>
  <si>
    <t>Книжный мир</t>
  </si>
  <si>
    <t>Кубанский государственный университет физической культуры, спорта и туризма</t>
  </si>
  <si>
    <t>Липецкий кооперативный институт</t>
  </si>
  <si>
    <t>Мордовский государственный университет им. Н.П. Огарева</t>
  </si>
  <si>
    <t>Московский государственный институт индустрии туризма</t>
  </si>
  <si>
    <t>Московский государственный университет им. Н.Э. Баумана</t>
  </si>
  <si>
    <t>Новосибирский государственный театральный институт</t>
  </si>
  <si>
    <t>Оренбургский государственный педагогический университет</t>
  </si>
  <si>
    <t>Оренбургский государственный университет</t>
  </si>
  <si>
    <t>Орский гуманитарно-технологический институт</t>
  </si>
  <si>
    <t>Рязанский государственный агротехнологический университет</t>
  </si>
  <si>
    <t>Самарский военно-медицинский институт</t>
  </si>
  <si>
    <t>Саратовский государственный аграрный университет</t>
  </si>
  <si>
    <t>Саратовский государственный технический университет</t>
  </si>
  <si>
    <t>Северный федеральный университет</t>
  </si>
  <si>
    <t>Сибирский государственный технологический университет</t>
  </si>
  <si>
    <t>Сибирский федеральный университет</t>
  </si>
  <si>
    <t>Соликамский государственный педагогический университет</t>
  </si>
  <si>
    <t>Теревинф</t>
  </si>
  <si>
    <t>Уральский государственный педагогический университет</t>
  </si>
  <si>
    <t>Уфимская государственная академия экономики и сервиса</t>
  </si>
  <si>
    <t>Флюид ФриФлай</t>
  </si>
  <si>
    <t>Челябинская государственная академия культуры и искусств</t>
  </si>
  <si>
    <t>Альпина Паблишер</t>
  </si>
  <si>
    <t>Белгородский государственный университет</t>
  </si>
  <si>
    <t>Русское генеалогическое общество</t>
  </si>
  <si>
    <t>IP-адреса без удаленного доступа</t>
  </si>
  <si>
    <t>195009 Санкт-Петербург, ул. Комсомола, д. 35А</t>
  </si>
  <si>
    <t>190005 Санкт-Петербург, ул. 7я Красноармейская, д. 25А</t>
  </si>
  <si>
    <t>История и исторические науки</t>
  </si>
  <si>
    <t>(812)3396941 (многоканальный)</t>
  </si>
  <si>
    <t>a.aydakova@bibliorossica.com</t>
  </si>
  <si>
    <t>БИНОМ. Вся коллекция (см. Тематисекие коллекции)</t>
  </si>
  <si>
    <t>Научная и художественная литература</t>
  </si>
  <si>
    <t>Российское правосудие</t>
  </si>
  <si>
    <t>В стоимость подключения входят 12 месяцев использования*</t>
  </si>
  <si>
    <t xml:space="preserve">в ЭБС БиблиоРоссика  (до 1.09.2014) 
</t>
  </si>
  <si>
    <t>*минимальный заказ - 50 тыс. руб.</t>
  </si>
  <si>
    <t xml:space="preserve">в ЭБС БиблиоРоссика  (до 31.12.2014) 
</t>
  </si>
  <si>
    <t>Стоимость для вуза до 8 тыс. чел.</t>
  </si>
  <si>
    <t>Стоимость для вуза более 8 тыс. чел.</t>
  </si>
  <si>
    <t>Количество книг в коллекции</t>
  </si>
  <si>
    <t>Адрес:</t>
  </si>
  <si>
    <t>Химия</t>
  </si>
  <si>
    <t>Юриспруденция</t>
  </si>
  <si>
    <t>Феникс</t>
  </si>
  <si>
    <t>Златоуст</t>
  </si>
  <si>
    <t>Полиграфия, печать</t>
  </si>
  <si>
    <t>Информатика</t>
  </si>
  <si>
    <t>ДМК-пресс</t>
  </si>
  <si>
    <t>Издательство-партнер</t>
  </si>
  <si>
    <t>Тематика</t>
  </si>
  <si>
    <t>Биология</t>
  </si>
  <si>
    <t>Инженерные дисциплины</t>
  </si>
  <si>
    <t>Информационные технологии</t>
  </si>
  <si>
    <t>Математика</t>
  </si>
  <si>
    <t>Педагогика и психология</t>
  </si>
  <si>
    <t>Физика</t>
  </si>
  <si>
    <t>Экология</t>
  </si>
  <si>
    <t>Экономика и менеджмент</t>
  </si>
  <si>
    <t>Интеллект</t>
  </si>
  <si>
    <t>Статут</t>
  </si>
  <si>
    <t>Профессия</t>
  </si>
  <si>
    <t>Химия и химические технологии</t>
  </si>
  <si>
    <t>Полимеры, переработка пластмасс</t>
  </si>
  <si>
    <t>ГИОРД</t>
  </si>
  <si>
    <t>Пищевая промышленность</t>
  </si>
  <si>
    <t>Сельское хозяйство, ветеринария, рыболовство</t>
  </si>
  <si>
    <t>Юстицинформ</t>
  </si>
  <si>
    <t>Горячая линия - Телеком</t>
  </si>
  <si>
    <t>Религия и религиоведение</t>
  </si>
  <si>
    <t>Республиканский институт профессионального образования</t>
  </si>
  <si>
    <t>Всероссийский государственный институт кинематографии имени С.А. Герасимова</t>
  </si>
  <si>
    <t>Российский федеральный ядерный центр – Всероссийский научно-исследовательский институт экспериментальной физики</t>
  </si>
  <si>
    <t>12782, Москва, ул. Полярная, д. 31В, стр.1</t>
  </si>
  <si>
    <t>8(495)280-15-96 доб. 502</t>
  </si>
  <si>
    <t>znanium.com</t>
  </si>
  <si>
    <t xml:space="preserve">в ЭБС Znanium.com
</t>
  </si>
  <si>
    <t>Среднее профессиональное образование, медицина</t>
  </si>
  <si>
    <t>Среднее профессиональное образование, разное</t>
  </si>
  <si>
    <t>Медицина</t>
  </si>
  <si>
    <t>Право и юридические науки</t>
  </si>
  <si>
    <t>Психология. Социология</t>
  </si>
  <si>
    <t>Экономика и бизнес</t>
  </si>
  <si>
    <t>Библиотека абитуриента</t>
  </si>
  <si>
    <t>Педагогика</t>
  </si>
  <si>
    <t>Естественные науки</t>
  </si>
  <si>
    <t>Прикладные науки</t>
  </si>
  <si>
    <t>Техника</t>
  </si>
  <si>
    <t>Философские науки</t>
  </si>
  <si>
    <t>Филология, языкознание, история, переводоведение</t>
  </si>
  <si>
    <t>География, освоение Севера</t>
  </si>
  <si>
    <t>Paulsen</t>
  </si>
  <si>
    <t>Радиоэлектроника, связь</t>
  </si>
  <si>
    <t>Кинематография</t>
  </si>
  <si>
    <t>Образовательная робототехника</t>
  </si>
  <si>
    <t>Архитектура и градостроительство</t>
  </si>
  <si>
    <t>Строительство</t>
  </si>
  <si>
    <t>Строительные материалы</t>
  </si>
  <si>
    <t>Экономика и менеджмент в строительстве</t>
  </si>
  <si>
    <t>Архитектура и градостроительство на иностранных языках</t>
  </si>
  <si>
    <t>Проектное управление</t>
  </si>
  <si>
    <t>Психология и психотерапия</t>
  </si>
  <si>
    <t>Преподавание, педагогика, психология</t>
  </si>
  <si>
    <t>Прайс-лист партнерских коллекций</t>
  </si>
  <si>
    <t>Московский издательско-полиграфический колледж имени И.Федорова</t>
  </si>
  <si>
    <t>Среднее профессиональное образование, общественное питание</t>
  </si>
  <si>
    <t>Школьная литература</t>
  </si>
  <si>
    <t>БХВ-вуз</t>
  </si>
  <si>
    <t>БХВ-школа</t>
  </si>
  <si>
    <t>Страта</t>
  </si>
  <si>
    <t>Энергетика</t>
  </si>
  <si>
    <t>Научно-публицистическая литература</t>
  </si>
  <si>
    <t>Юнити-Дана</t>
  </si>
  <si>
    <t>Московский центр непрерывного математического образования</t>
  </si>
  <si>
    <t>Горная книга</t>
  </si>
  <si>
    <t>Горное дело</t>
  </si>
  <si>
    <t>Вышэйшая школа</t>
  </si>
  <si>
    <t>Биология, химия, экология, география</t>
  </si>
  <si>
    <t>Изобразительное искусство, дизайн</t>
  </si>
  <si>
    <t>Инженерно-технические науки</t>
  </si>
  <si>
    <t>Социально-гуманитарные дисциплины</t>
  </si>
  <si>
    <t>Физика. Математика</t>
  </si>
  <si>
    <t>Экономика, менеджмент торговля</t>
  </si>
  <si>
    <t>Языкознание и литературоведение</t>
  </si>
  <si>
    <t>Вне коллекций</t>
  </si>
  <si>
    <t>Социально-гуманитарные науки</t>
  </si>
  <si>
    <t>Международные отношения. Политология</t>
  </si>
  <si>
    <t>Журналистика и медиабизнес</t>
  </si>
  <si>
    <t>Менеджмент. Реклама. Связи с общественностью</t>
  </si>
  <si>
    <t>Филология. Литературоведение</t>
  </si>
  <si>
    <t>ВЛАДОС</t>
  </si>
  <si>
    <t>Педагогика. Психология</t>
  </si>
  <si>
    <t>Среднее профессиональное образование</t>
  </si>
  <si>
    <t>Средняя школа</t>
  </si>
  <si>
    <t>Музыкальная школа</t>
  </si>
  <si>
    <t>Высшее образование. Лингвистика</t>
  </si>
  <si>
    <t>Высшее образование. Искусство и дизайн</t>
  </si>
  <si>
    <t>Высшее образование. История</t>
  </si>
  <si>
    <t>Дело (РАНХиГС)</t>
  </si>
  <si>
    <t>КАРО</t>
  </si>
  <si>
    <t>Дошкольное образование</t>
  </si>
  <si>
    <t>Педагогика в средней школе</t>
  </si>
  <si>
    <t>Коррекционная педагогика</t>
  </si>
  <si>
    <t>Логопедия</t>
  </si>
  <si>
    <t>Литература для чтения на английском языке</t>
  </si>
  <si>
    <t>Английский язык (коллекция для школ)</t>
  </si>
  <si>
    <t xml:space="preserve">Английский язык </t>
  </si>
  <si>
    <t>Испанский язык (коллекция для школ)</t>
  </si>
  <si>
    <t>Испанский язык</t>
  </si>
  <si>
    <t>Литература для чтения на испанском языке</t>
  </si>
  <si>
    <t>Итальянский язык</t>
  </si>
  <si>
    <t>Литература для чтения на итальянском языке</t>
  </si>
  <si>
    <t>Китайский язык</t>
  </si>
  <si>
    <t>Корейский язык</t>
  </si>
  <si>
    <t>Немецкий язык (коллекция для школ)</t>
  </si>
  <si>
    <t>Немецкий язык</t>
  </si>
  <si>
    <t>Литература для чтения на немецком языке</t>
  </si>
  <si>
    <t>Французский язык</t>
  </si>
  <si>
    <t>Французский язык (коллекция для школ)</t>
  </si>
  <si>
    <t>Литература для чтения на французском языке</t>
  </si>
  <si>
    <t>Японский язык</t>
  </si>
  <si>
    <t>Другие европейские языки</t>
  </si>
  <si>
    <t>Восточные языки</t>
  </si>
  <si>
    <t>Востоковедение</t>
  </si>
  <si>
    <t>Медицинская литература</t>
  </si>
  <si>
    <t>Институт психологии РАН</t>
  </si>
  <si>
    <t>Московский государственный университет им. М.В. Ломоносова</t>
  </si>
  <si>
    <t>Научный консультант</t>
  </si>
  <si>
    <t>Питер</t>
  </si>
  <si>
    <t>Специальное издательство медицинских книг</t>
  </si>
  <si>
    <t>Спорт. Олимпия. Человек</t>
  </si>
  <si>
    <t>Спорт, спортивная медицина</t>
  </si>
  <si>
    <t>OmniScriptum</t>
  </si>
  <si>
    <t>Биологические науки</t>
  </si>
  <si>
    <t>Ветеринария</t>
  </si>
  <si>
    <t>Пищевые биотехнологии</t>
  </si>
  <si>
    <t>Атмосфера</t>
  </si>
  <si>
    <t>Медицина (периодика)</t>
  </si>
  <si>
    <t>Белорусская наука</t>
  </si>
  <si>
    <t>Деловой экспресс</t>
  </si>
  <si>
    <t>Инженерные науки</t>
  </si>
  <si>
    <t>17</t>
  </si>
  <si>
    <t>18</t>
  </si>
  <si>
    <t>Интермедиатор (Лаборатория знаний)</t>
  </si>
  <si>
    <t>Интермедиатор (сводная)</t>
  </si>
  <si>
    <t>История</t>
  </si>
  <si>
    <t>Культурология</t>
  </si>
  <si>
    <t>Литературоведение</t>
  </si>
  <si>
    <t>Медицина и охрана здоровья</t>
  </si>
  <si>
    <t>Научно-популярная литература</t>
  </si>
  <si>
    <t>Религиоведение и страноведение</t>
  </si>
  <si>
    <t>Интермедиатор (МИСИ-МГСУ)</t>
  </si>
  <si>
    <t>Наука права</t>
  </si>
  <si>
    <t>Юридические науки</t>
  </si>
  <si>
    <t>Безопасность жизнедеятельности. Физическое воспитание</t>
  </si>
  <si>
    <t>Фолиант</t>
  </si>
  <si>
    <t xml:space="preserve">Биология и медицинская физика </t>
  </si>
  <si>
    <t xml:space="preserve">Гидрогазодинамика, механика сплошных сред </t>
  </si>
  <si>
    <t xml:space="preserve">Дискретная, прикладная и вычислительная математика </t>
  </si>
  <si>
    <t>Материаловедение</t>
  </si>
  <si>
    <t xml:space="preserve">Методы и техника эксперимента, прикладная физика </t>
  </si>
  <si>
    <t xml:space="preserve">Нанотехнологии </t>
  </si>
  <si>
    <t>Науки о Земле</t>
  </si>
  <si>
    <t>Нефтегазовый комплекс</t>
  </si>
  <si>
    <t>Общая физика</t>
  </si>
  <si>
    <t xml:space="preserve">Оптика и фотоника </t>
  </si>
  <si>
    <t>Промышленные технологии. Машиностроение</t>
  </si>
  <si>
    <t xml:space="preserve">Радиофизика и электроника. Связь </t>
  </si>
  <si>
    <t xml:space="preserve"> Теоретическая и математическая физика </t>
  </si>
  <si>
    <t xml:space="preserve">Физика конденсированного состояния </t>
  </si>
  <si>
    <t xml:space="preserve">Химия и химические технологии </t>
  </si>
  <si>
    <t xml:space="preserve">Экология. Техносферная безопасность </t>
  </si>
  <si>
    <t xml:space="preserve">Энергетика и электротехника </t>
  </si>
  <si>
    <t xml:space="preserve">Ядерные и радиционные технологии </t>
  </si>
  <si>
    <t>Издательско-полиграфическая ассоциация высших учебных заведений</t>
  </si>
  <si>
    <t>Полиграфия, издание книг</t>
  </si>
  <si>
    <t>Искусствоведение</t>
  </si>
  <si>
    <t>Китаистика</t>
  </si>
  <si>
    <t>Обеспечение безопасности</t>
  </si>
  <si>
    <t>Экономика, предпринимательство, менеджмент</t>
  </si>
  <si>
    <t xml:space="preserve">Юриспруденция </t>
  </si>
  <si>
    <t>22</t>
  </si>
  <si>
    <t>Российский государственный педагогический университет им.Герцена</t>
  </si>
  <si>
    <t>Книги вне коллекций</t>
  </si>
  <si>
    <t>Русский язык как иностранный</t>
  </si>
  <si>
    <t xml:space="preserve">Коллекция Издательского дома ВШЭ </t>
  </si>
  <si>
    <t xml:space="preserve">Коллекция Издательского центра РГГУ </t>
  </si>
  <si>
    <t xml:space="preserve">Коллекция издательства "Генезис" </t>
  </si>
  <si>
    <t>Коррекционная (лечебная) педагогика</t>
  </si>
  <si>
    <t xml:space="preserve">Научно-популярная литература </t>
  </si>
  <si>
    <t xml:space="preserve">Математика </t>
  </si>
  <si>
    <t xml:space="preserve">Медицина </t>
  </si>
  <si>
    <t>Политология</t>
  </si>
  <si>
    <t xml:space="preserve">Предпринимательство и менеджмент </t>
  </si>
  <si>
    <t>Экономика</t>
  </si>
  <si>
    <t>Социология и демография</t>
  </si>
  <si>
    <t>Педагогика, психология, естественные науки, гуманитарные науки</t>
  </si>
  <si>
    <t>Спортивная медицина</t>
  </si>
  <si>
    <t>Журналистика и медиалингвистика</t>
  </si>
  <si>
    <t xml:space="preserve">Информатика </t>
  </si>
  <si>
    <t xml:space="preserve">Педагогика. Психология </t>
  </si>
  <si>
    <t>Право. Юридические науки</t>
  </si>
  <si>
    <t xml:space="preserve">Филология </t>
  </si>
  <si>
    <t xml:space="preserve">Экономика и менеджмент </t>
  </si>
  <si>
    <t>петербург</t>
  </si>
  <si>
    <t>Русская революция</t>
  </si>
  <si>
    <t>Теплотехника и теплоэнергетика</t>
  </si>
  <si>
    <t>35</t>
  </si>
  <si>
    <t>Зерцало-М НОВИНКА!!!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</si>
</sst>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7.7"/>
      <color indexed="12"/>
      <name val="Calibri"/>
      <family val="2"/>
      <charset val="204"/>
    </font>
    <font>
      <sz val="8"/>
      <name val="Arial"/>
      <family val="2"/>
      <charset val="1"/>
    </font>
    <font>
      <b/>
      <sz val="13"/>
      <name val="Verdana"/>
      <family val="2"/>
      <charset val="204"/>
    </font>
    <font>
      <sz val="10"/>
      <name val="Arial Cyr"/>
      <charset val="204"/>
    </font>
    <font>
      <u/>
      <sz val="18"/>
      <color indexed="12"/>
      <name val="Calibri"/>
      <family val="2"/>
      <charset val="204"/>
    </font>
    <font>
      <u/>
      <sz val="12"/>
      <color indexed="12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color indexed="24"/>
      <name val="Calibri"/>
      <family val="2"/>
      <charset val="204"/>
      <scheme val="minor"/>
    </font>
    <font>
      <b/>
      <sz val="26"/>
      <color theme="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24"/>
      <color rgb="FF92D050"/>
      <name val="Arial"/>
      <family val="2"/>
      <charset val="204"/>
    </font>
    <font>
      <b/>
      <u/>
      <sz val="15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4"/>
      <color theme="9" tint="-0.249977111117893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name val="Cambria"/>
      <family val="1"/>
      <charset val="204"/>
      <scheme val="major"/>
    </font>
    <font>
      <u/>
      <sz val="14"/>
      <color indexed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theme="9" tint="-0.249977111117893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4"/>
      <color indexed="24"/>
      <name val="Cambria"/>
      <family val="1"/>
      <charset val="204"/>
      <scheme val="major"/>
    </font>
    <font>
      <b/>
      <u/>
      <sz val="14"/>
      <name val="Cambria"/>
      <family val="1"/>
      <charset val="204"/>
      <scheme val="major"/>
    </font>
    <font>
      <b/>
      <i/>
      <sz val="14"/>
      <color theme="1"/>
      <name val="Cambria"/>
      <family val="1"/>
      <charset val="204"/>
      <scheme val="major"/>
    </font>
    <font>
      <b/>
      <i/>
      <sz val="14"/>
      <name val="Cambria"/>
      <family val="1"/>
      <charset val="204"/>
      <scheme val="major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6" fillId="0" borderId="0"/>
    <xf numFmtId="0" fontId="4" fillId="0" borderId="0"/>
    <xf numFmtId="165" fontId="1" fillId="0" borderId="0" applyFont="0" applyFill="0" applyBorder="0" applyAlignment="0" applyProtection="0"/>
  </cellStyleXfs>
  <cellXfs count="263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4" fillId="0" borderId="0" xfId="4" applyAlignment="1">
      <alignment horizontal="left" vertical="center" wrapText="1"/>
    </xf>
    <xf numFmtId="0" fontId="0" fillId="0" borderId="0" xfId="0" applyFont="1"/>
    <xf numFmtId="0" fontId="10" fillId="0" borderId="0" xfId="4" applyNumberFormat="1" applyFont="1" applyAlignment="1">
      <alignment horizontal="left" vertical="center" wrapText="1"/>
    </xf>
    <xf numFmtId="0" fontId="11" fillId="0" borderId="0" xfId="4" applyNumberFormat="1" applyFont="1" applyAlignment="1">
      <alignment vertical="center"/>
    </xf>
    <xf numFmtId="0" fontId="12" fillId="0" borderId="0" xfId="4" applyNumberFormat="1" applyFont="1" applyAlignment="1">
      <alignment horizontal="right"/>
    </xf>
    <xf numFmtId="0" fontId="12" fillId="0" borderId="0" xfId="4" applyFont="1" applyAlignment="1">
      <alignment horizontal="left"/>
    </xf>
    <xf numFmtId="14" fontId="13" fillId="0" borderId="0" xfId="0" applyNumberFormat="1" applyFont="1" applyAlignment="1"/>
    <xf numFmtId="0" fontId="9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4" applyNumberFormat="1" applyFont="1" applyAlignment="1"/>
    <xf numFmtId="0" fontId="0" fillId="0" borderId="0" xfId="0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10" fillId="0" borderId="0" xfId="4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2" fillId="0" borderId="0" xfId="4" applyFont="1" applyFill="1" applyAlignment="1">
      <alignment horizontal="left"/>
    </xf>
    <xf numFmtId="14" fontId="13" fillId="3" borderId="0" xfId="0" applyNumberFormat="1" applyFont="1" applyFill="1" applyBorder="1" applyAlignment="1">
      <alignment vertical="center"/>
    </xf>
    <xf numFmtId="1" fontId="16" fillId="3" borderId="0" xfId="0" applyNumberFormat="1" applyFont="1" applyFill="1" applyBorder="1" applyAlignment="1">
      <alignment horizontal="center" vertical="center"/>
    </xf>
    <xf numFmtId="4" fontId="17" fillId="3" borderId="0" xfId="0" applyNumberFormat="1" applyFont="1" applyFill="1" applyBorder="1" applyAlignment="1">
      <alignment horizontal="right" vertical="center" wrapText="1"/>
    </xf>
    <xf numFmtId="4" fontId="17" fillId="4" borderId="1" xfId="0" applyNumberFormat="1" applyFont="1" applyFill="1" applyBorder="1" applyAlignment="1">
      <alignment horizontal="right" vertical="center" wrapText="1"/>
    </xf>
    <xf numFmtId="14" fontId="16" fillId="4" borderId="2" xfId="0" applyNumberFormat="1" applyFont="1" applyFill="1" applyBorder="1" applyAlignment="1">
      <alignment vertical="center"/>
    </xf>
    <xf numFmtId="14" fontId="13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1" fontId="16" fillId="6" borderId="1" xfId="0" applyNumberFormat="1" applyFont="1" applyFill="1" applyBorder="1" applyAlignment="1">
      <alignment horizontal="center" vertical="center"/>
    </xf>
    <xf numFmtId="4" fontId="17" fillId="6" borderId="1" xfId="0" applyNumberFormat="1" applyFont="1" applyFill="1" applyBorder="1" applyAlignment="1">
      <alignment horizontal="right" vertical="center" wrapText="1"/>
    </xf>
    <xf numFmtId="4" fontId="17" fillId="6" borderId="1" xfId="0" applyNumberFormat="1" applyFont="1" applyFill="1" applyBorder="1" applyAlignment="1">
      <alignment horizontal="right" vertical="center"/>
    </xf>
    <xf numFmtId="1" fontId="16" fillId="4" borderId="1" xfId="0" applyNumberFormat="1" applyFont="1" applyFill="1" applyBorder="1" applyAlignment="1">
      <alignment horizontal="center" vertical="center"/>
    </xf>
    <xf numFmtId="4" fontId="17" fillId="4" borderId="1" xfId="0" applyNumberFormat="1" applyFont="1" applyFill="1" applyBorder="1" applyAlignment="1">
      <alignment horizontal="right" vertical="center"/>
    </xf>
    <xf numFmtId="1" fontId="16" fillId="4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/>
    </xf>
    <xf numFmtId="4" fontId="17" fillId="0" borderId="1" xfId="0" quotePrefix="1" applyNumberFormat="1" applyFont="1" applyFill="1" applyBorder="1" applyAlignment="1">
      <alignment horizontal="right" wrapText="1"/>
    </xf>
    <xf numFmtId="4" fontId="17" fillId="4" borderId="1" xfId="0" quotePrefix="1" applyNumberFormat="1" applyFont="1" applyFill="1" applyBorder="1" applyAlignment="1">
      <alignment horizontal="right" vertical="center" wrapText="1"/>
    </xf>
    <xf numFmtId="14" fontId="13" fillId="5" borderId="3" xfId="0" applyNumberFormat="1" applyFont="1" applyFill="1" applyBorder="1" applyAlignment="1">
      <alignment vertical="center"/>
    </xf>
    <xf numFmtId="14" fontId="13" fillId="6" borderId="3" xfId="0" applyNumberFormat="1" applyFont="1" applyFill="1" applyBorder="1" applyAlignment="1">
      <alignment vertical="center"/>
    </xf>
    <xf numFmtId="14" fontId="13" fillId="4" borderId="3" xfId="0" applyNumberFormat="1" applyFont="1" applyFill="1" applyBorder="1" applyAlignment="1">
      <alignment vertical="center"/>
    </xf>
    <xf numFmtId="14" fontId="16" fillId="0" borderId="3" xfId="0" applyNumberFormat="1" applyFont="1" applyBorder="1" applyAlignment="1">
      <alignment horizontal="left" vertical="center" indent="2"/>
    </xf>
    <xf numFmtId="14" fontId="13" fillId="5" borderId="4" xfId="0" applyNumberFormat="1" applyFont="1" applyFill="1" applyBorder="1" applyAlignment="1">
      <alignment vertical="center"/>
    </xf>
    <xf numFmtId="14" fontId="13" fillId="6" borderId="4" xfId="0" applyNumberFormat="1" applyFont="1" applyFill="1" applyBorder="1" applyAlignment="1">
      <alignment vertical="center"/>
    </xf>
    <xf numFmtId="14" fontId="13" fillId="4" borderId="4" xfId="0" applyNumberFormat="1" applyFont="1" applyFill="1" applyBorder="1" applyAlignment="1">
      <alignment vertical="center"/>
    </xf>
    <xf numFmtId="14" fontId="13" fillId="4" borderId="4" xfId="0" applyNumberFormat="1" applyFont="1" applyFill="1" applyBorder="1" applyAlignment="1">
      <alignment vertical="center" wrapText="1"/>
    </xf>
    <xf numFmtId="14" fontId="16" fillId="0" borderId="4" xfId="0" applyNumberFormat="1" applyFont="1" applyBorder="1" applyAlignment="1">
      <alignment vertical="center"/>
    </xf>
    <xf numFmtId="14" fontId="13" fillId="4" borderId="5" xfId="0" applyNumberFormat="1" applyFont="1" applyFill="1" applyBorder="1" applyAlignment="1">
      <alignment vertical="center"/>
    </xf>
    <xf numFmtId="14" fontId="13" fillId="5" borderId="2" xfId="0" applyNumberFormat="1" applyFont="1" applyFill="1" applyBorder="1" applyAlignment="1">
      <alignment vertical="center"/>
    </xf>
    <xf numFmtId="14" fontId="13" fillId="6" borderId="2" xfId="0" applyNumberFormat="1" applyFont="1" applyFill="1" applyBorder="1" applyAlignment="1">
      <alignment vertical="center"/>
    </xf>
    <xf numFmtId="14" fontId="13" fillId="4" borderId="2" xfId="0" applyNumberFormat="1" applyFont="1" applyFill="1" applyBorder="1" applyAlignment="1">
      <alignment vertical="center"/>
    </xf>
    <xf numFmtId="14" fontId="13" fillId="4" borderId="2" xfId="0" applyNumberFormat="1" applyFont="1" applyFill="1" applyBorder="1" applyAlignment="1">
      <alignment vertical="center" wrapText="1"/>
    </xf>
    <xf numFmtId="14" fontId="16" fillId="0" borderId="2" xfId="0" applyNumberFormat="1" applyFont="1" applyBorder="1" applyAlignment="1">
      <alignment vertical="center"/>
    </xf>
    <xf numFmtId="14" fontId="13" fillId="4" borderId="6" xfId="0" applyNumberFormat="1" applyFont="1" applyFill="1" applyBorder="1" applyAlignment="1">
      <alignment vertical="center"/>
    </xf>
    <xf numFmtId="14" fontId="13" fillId="4" borderId="7" xfId="0" applyNumberFormat="1" applyFont="1" applyFill="1" applyBorder="1" applyAlignment="1">
      <alignment vertical="center"/>
    </xf>
    <xf numFmtId="14" fontId="13" fillId="4" borderId="3" xfId="0" applyNumberFormat="1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/>
    </xf>
    <xf numFmtId="14" fontId="13" fillId="4" borderId="3" xfId="0" applyNumberFormat="1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 indent="2"/>
    </xf>
    <xf numFmtId="14" fontId="16" fillId="4" borderId="4" xfId="0" applyNumberFormat="1" applyFont="1" applyFill="1" applyBorder="1" applyAlignment="1">
      <alignment vertical="center"/>
    </xf>
    <xf numFmtId="14" fontId="16" fillId="0" borderId="4" xfId="0" applyNumberFormat="1" applyFont="1" applyFill="1" applyBorder="1" applyAlignment="1">
      <alignment vertical="center"/>
    </xf>
    <xf numFmtId="14" fontId="16" fillId="0" borderId="2" xfId="0" applyNumberFormat="1" applyFont="1" applyFill="1" applyBorder="1" applyAlignment="1">
      <alignment vertical="center"/>
    </xf>
    <xf numFmtId="14" fontId="16" fillId="2" borderId="0" xfId="0" applyNumberFormat="1" applyFont="1" applyFill="1" applyBorder="1" applyAlignment="1">
      <alignment horizontal="left" vertical="center" indent="2"/>
    </xf>
    <xf numFmtId="14" fontId="16" fillId="2" borderId="0" xfId="0" applyNumberFormat="1" applyFont="1" applyFill="1" applyBorder="1" applyAlignment="1">
      <alignment vertical="center"/>
    </xf>
    <xf numFmtId="14" fontId="16" fillId="0" borderId="0" xfId="0" quotePrefix="1" applyNumberFormat="1" applyFont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right" vertical="center" wrapText="1"/>
    </xf>
    <xf numFmtId="14" fontId="13" fillId="2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7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horizontal="left"/>
    </xf>
    <xf numFmtId="0" fontId="4" fillId="0" borderId="0" xfId="4" applyFill="1" applyAlignment="1">
      <alignment horizontal="left" vertical="center"/>
    </xf>
    <xf numFmtId="14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" fontId="17" fillId="0" borderId="1" xfId="0" quotePrefix="1" applyNumberFormat="1" applyFont="1" applyFill="1" applyBorder="1" applyAlignment="1">
      <alignment horizontal="right" vertical="center" wrapText="1"/>
    </xf>
    <xf numFmtId="4" fontId="17" fillId="0" borderId="1" xfId="0" quotePrefix="1" applyNumberFormat="1" applyFont="1" applyFill="1" applyBorder="1" applyAlignment="1">
      <alignment horizontal="right" vertical="center"/>
    </xf>
    <xf numFmtId="14" fontId="16" fillId="0" borderId="3" xfId="0" applyNumberFormat="1" applyFont="1" applyFill="1" applyBorder="1" applyAlignment="1">
      <alignment horizontal="left" vertical="center" indent="2"/>
    </xf>
    <xf numFmtId="14" fontId="5" fillId="0" borderId="8" xfId="0" applyNumberFormat="1" applyFont="1" applyBorder="1" applyAlignment="1"/>
    <xf numFmtId="14" fontId="5" fillId="0" borderId="0" xfId="0" applyNumberFormat="1" applyFont="1" applyBorder="1" applyAlignment="1"/>
    <xf numFmtId="14" fontId="13" fillId="4" borderId="3" xfId="0" applyNumberFormat="1" applyFont="1" applyFill="1" applyBorder="1" applyAlignment="1">
      <alignment horizontal="lef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right" vertical="center"/>
    </xf>
    <xf numFmtId="4" fontId="17" fillId="4" borderId="1" xfId="0" quotePrefix="1" applyNumberFormat="1" applyFont="1" applyFill="1" applyBorder="1" applyAlignment="1">
      <alignment horizontal="right" wrapText="1"/>
    </xf>
    <xf numFmtId="14" fontId="13" fillId="4" borderId="3" xfId="0" applyNumberFormat="1" applyFont="1" applyFill="1" applyBorder="1" applyAlignment="1">
      <alignment horizontal="lef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14" fontId="13" fillId="4" borderId="4" xfId="0" applyNumberFormat="1" applyFont="1" applyFill="1" applyBorder="1" applyAlignment="1">
      <alignment horizontal="left" vertical="center" wrapText="1"/>
    </xf>
    <xf numFmtId="1" fontId="16" fillId="0" borderId="0" xfId="0" applyNumberFormat="1" applyFont="1" applyFill="1" applyBorder="1" applyAlignment="1">
      <alignment horizontal="center" vertical="center"/>
    </xf>
    <xf numFmtId="4" fontId="17" fillId="0" borderId="0" xfId="0" applyNumberFormat="1" applyFont="1" applyFill="1" applyBorder="1" applyAlignment="1">
      <alignment horizontal="righ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14" fontId="13" fillId="4" borderId="4" xfId="0" applyNumberFormat="1" applyFont="1" applyFill="1" applyBorder="1" applyAlignment="1">
      <alignment horizontal="left" vertical="center" wrapText="1"/>
    </xf>
    <xf numFmtId="14" fontId="13" fillId="4" borderId="3" xfId="0" applyNumberFormat="1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/>
    </xf>
    <xf numFmtId="2" fontId="16" fillId="4" borderId="1" xfId="0" quotePrefix="1" applyNumberFormat="1" applyFont="1" applyFill="1" applyBorder="1" applyAlignment="1">
      <alignment vertical="center" wrapText="1"/>
    </xf>
    <xf numFmtId="4" fontId="17" fillId="0" borderId="1" xfId="0" quotePrefix="1" applyNumberFormat="1" applyFont="1" applyBorder="1" applyAlignment="1">
      <alignment horizontal="righ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14" fontId="13" fillId="4" borderId="5" xfId="0" applyNumberFormat="1" applyFont="1" applyFill="1" applyBorder="1" applyAlignment="1">
      <alignment vertical="center" wrapText="1"/>
    </xf>
    <xf numFmtId="14" fontId="13" fillId="4" borderId="6" xfId="0" applyNumberFormat="1" applyFont="1" applyFill="1" applyBorder="1" applyAlignment="1">
      <alignment horizontal="left" vertical="center" wrapText="1"/>
    </xf>
    <xf numFmtId="14" fontId="13" fillId="4" borderId="7" xfId="0" applyNumberFormat="1" applyFont="1" applyFill="1" applyBorder="1" applyAlignment="1">
      <alignment horizontal="left" vertical="center" wrapText="1"/>
    </xf>
    <xf numFmtId="14" fontId="13" fillId="4" borderId="3" xfId="0" applyNumberFormat="1" applyFont="1" applyFill="1" applyBorder="1" applyAlignment="1">
      <alignment horizontal="lef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14" fontId="13" fillId="4" borderId="4" xfId="0" applyNumberFormat="1" applyFont="1" applyFill="1" applyBorder="1" applyAlignment="1">
      <alignment horizontal="left" vertical="center" wrapText="1"/>
    </xf>
    <xf numFmtId="14" fontId="13" fillId="4" borderId="3" xfId="0" applyNumberFormat="1" applyFont="1" applyFill="1" applyBorder="1" applyAlignment="1">
      <alignment horizontal="lef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14" fontId="13" fillId="4" borderId="4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left" vertical="center"/>
    </xf>
    <xf numFmtId="14" fontId="16" fillId="0" borderId="4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indent="2"/>
    </xf>
    <xf numFmtId="14" fontId="16" fillId="0" borderId="2" xfId="0" applyNumberFormat="1" applyFont="1" applyBorder="1" applyAlignment="1">
      <alignment horizontal="left" vertical="center" indent="2"/>
    </xf>
    <xf numFmtId="14" fontId="16" fillId="0" borderId="4" xfId="0" applyNumberFormat="1" applyFont="1" applyBorder="1" applyAlignment="1">
      <alignment horizontal="left" vertical="center" indent="2"/>
    </xf>
    <xf numFmtId="0" fontId="9" fillId="0" borderId="0" xfId="0" applyFont="1" applyBorder="1" applyAlignment="1">
      <alignment horizontal="left" vertical="center" indent="2"/>
    </xf>
    <xf numFmtId="1" fontId="16" fillId="0" borderId="0" xfId="0" applyNumberFormat="1" applyFont="1" applyFill="1" applyBorder="1" applyAlignment="1">
      <alignment horizontal="left" vertical="center" indent="2"/>
    </xf>
    <xf numFmtId="1" fontId="0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left" vertical="center" wrapText="1"/>
    </xf>
    <xf numFmtId="14" fontId="13" fillId="0" borderId="2" xfId="0" applyNumberFormat="1" applyFont="1" applyFill="1" applyBorder="1" applyAlignment="1">
      <alignment horizontal="left" vertical="center" wrapText="1"/>
    </xf>
    <xf numFmtId="14" fontId="13" fillId="0" borderId="4" xfId="0" applyNumberFormat="1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/>
    </xf>
    <xf numFmtId="0" fontId="19" fillId="0" borderId="0" xfId="0" applyFont="1"/>
    <xf numFmtId="14" fontId="13" fillId="0" borderId="3" xfId="0" applyNumberFormat="1" applyFont="1" applyFill="1" applyBorder="1" applyAlignment="1">
      <alignment vertical="center"/>
    </xf>
    <xf numFmtId="14" fontId="13" fillId="0" borderId="2" xfId="0" applyNumberFormat="1" applyFont="1" applyFill="1" applyBorder="1" applyAlignment="1">
      <alignment vertical="center"/>
    </xf>
    <xf numFmtId="14" fontId="13" fillId="0" borderId="4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horizontal="center" vertical="center" wrapText="1"/>
    </xf>
    <xf numFmtId="4" fontId="17" fillId="4" borderId="1" xfId="0" applyNumberFormat="1" applyFont="1" applyFill="1" applyBorder="1" applyAlignment="1">
      <alignment horizontal="right" wrapText="1"/>
    </xf>
    <xf numFmtId="4" fontId="17" fillId="0" borderId="0" xfId="0" quotePrefix="1" applyNumberFormat="1" applyFont="1" applyFill="1" applyBorder="1" applyAlignment="1">
      <alignment horizontal="right" vertical="center" wrapText="1"/>
    </xf>
    <xf numFmtId="4" fontId="16" fillId="0" borderId="0" xfId="0" quotePrefix="1" applyNumberFormat="1" applyFont="1" applyFill="1" applyBorder="1" applyAlignment="1">
      <alignment horizontal="right" vertical="center"/>
    </xf>
    <xf numFmtId="4" fontId="16" fillId="4" borderId="1" xfId="0" quotePrefix="1" applyNumberFormat="1" applyFont="1" applyFill="1" applyBorder="1" applyAlignment="1">
      <alignment horizontal="right" vertical="center"/>
    </xf>
    <xf numFmtId="1" fontId="16" fillId="4" borderId="3" xfId="0" quotePrefix="1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/>
    </xf>
    <xf numFmtId="14" fontId="13" fillId="0" borderId="0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horizontal="right" vertical="center" wrapText="1"/>
    </xf>
    <xf numFmtId="14" fontId="13" fillId="7" borderId="3" xfId="0" applyNumberFormat="1" applyFont="1" applyFill="1" applyBorder="1" applyAlignment="1">
      <alignment vertical="center"/>
    </xf>
    <xf numFmtId="14" fontId="13" fillId="7" borderId="2" xfId="0" applyNumberFormat="1" applyFont="1" applyFill="1" applyBorder="1" applyAlignment="1">
      <alignment vertical="center"/>
    </xf>
    <xf numFmtId="14" fontId="13" fillId="7" borderId="4" xfId="0" applyNumberFormat="1" applyFont="1" applyFill="1" applyBorder="1" applyAlignment="1">
      <alignment vertical="center"/>
    </xf>
    <xf numFmtId="14" fontId="13" fillId="7" borderId="2" xfId="0" applyNumberFormat="1" applyFont="1" applyFill="1" applyBorder="1" applyAlignment="1">
      <alignment vertical="center" wrapText="1"/>
    </xf>
    <xf numFmtId="14" fontId="13" fillId="7" borderId="4" xfId="0" applyNumberFormat="1" applyFont="1" applyFill="1" applyBorder="1" applyAlignment="1">
      <alignment vertical="center" wrapText="1"/>
    </xf>
    <xf numFmtId="14" fontId="13" fillId="7" borderId="6" xfId="0" applyNumberFormat="1" applyFont="1" applyFill="1" applyBorder="1" applyAlignment="1">
      <alignment vertical="center"/>
    </xf>
    <xf numFmtId="14" fontId="13" fillId="7" borderId="7" xfId="0" applyNumberFormat="1" applyFont="1" applyFill="1" applyBorder="1" applyAlignment="1">
      <alignment vertical="center"/>
    </xf>
    <xf numFmtId="14" fontId="13" fillId="7" borderId="3" xfId="0" applyNumberFormat="1" applyFont="1" applyFill="1" applyBorder="1" applyAlignment="1">
      <alignment vertical="center" wrapText="1"/>
    </xf>
    <xf numFmtId="0" fontId="18" fillId="7" borderId="3" xfId="0" applyFont="1" applyFill="1" applyBorder="1" applyAlignment="1">
      <alignment vertical="center"/>
    </xf>
    <xf numFmtId="14" fontId="16" fillId="7" borderId="2" xfId="0" applyNumberFormat="1" applyFont="1" applyFill="1" applyBorder="1" applyAlignment="1">
      <alignment vertical="center"/>
    </xf>
    <xf numFmtId="14" fontId="16" fillId="7" borderId="4" xfId="0" applyNumberFormat="1" applyFont="1" applyFill="1" applyBorder="1" applyAlignment="1">
      <alignment vertical="center"/>
    </xf>
    <xf numFmtId="0" fontId="18" fillId="0" borderId="3" xfId="0" applyFont="1" applyFill="1" applyBorder="1" applyAlignment="1">
      <alignment horizontal="left" vertical="center"/>
    </xf>
    <xf numFmtId="4" fontId="17" fillId="0" borderId="1" xfId="0" applyNumberFormat="1" applyFont="1" applyFill="1" applyBorder="1" applyAlignment="1">
      <alignment horizontal="right" wrapText="1"/>
    </xf>
    <xf numFmtId="1" fontId="16" fillId="4" borderId="1" xfId="0" quotePrefix="1" applyNumberFormat="1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left" vertical="center" indent="1"/>
    </xf>
    <xf numFmtId="14" fontId="13" fillId="4" borderId="4" xfId="0" applyNumberFormat="1" applyFont="1" applyFill="1" applyBorder="1" applyAlignment="1">
      <alignment horizontal="left" vertical="center" indent="1"/>
    </xf>
    <xf numFmtId="14" fontId="13" fillId="4" borderId="3" xfId="0" applyNumberFormat="1" applyFont="1" applyFill="1" applyBorder="1" applyAlignment="1">
      <alignment horizontal="left" vertical="center" indent="1"/>
    </xf>
    <xf numFmtId="14" fontId="13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16" fillId="0" borderId="3" xfId="0" applyNumberFormat="1" applyFont="1" applyFill="1" applyBorder="1" applyAlignment="1">
      <alignment vertical="center"/>
    </xf>
    <xf numFmtId="14" fontId="16" fillId="0" borderId="3" xfId="0" applyNumberFormat="1" applyFont="1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horizontal="left" vertical="center" wrapText="1"/>
    </xf>
    <xf numFmtId="14" fontId="16" fillId="0" borderId="4" xfId="0" applyNumberFormat="1" applyFont="1" applyFill="1" applyBorder="1" applyAlignment="1">
      <alignment horizontal="left" vertical="center" wrapText="1"/>
    </xf>
    <xf numFmtId="14" fontId="16" fillId="0" borderId="3" xfId="0" applyNumberFormat="1" applyFont="1" applyFill="1" applyBorder="1" applyAlignment="1">
      <alignment horizontal="left" vertical="center"/>
    </xf>
    <xf numFmtId="14" fontId="20" fillId="0" borderId="0" xfId="0" applyNumberFormat="1" applyFont="1" applyFill="1" applyBorder="1" applyAlignment="1">
      <alignment vertical="center"/>
    </xf>
    <xf numFmtId="0" fontId="12" fillId="0" borderId="0" xfId="4" applyNumberFormat="1" applyFont="1" applyAlignment="1">
      <alignment horizontal="right" vertical="center"/>
    </xf>
    <xf numFmtId="14" fontId="21" fillId="5" borderId="3" xfId="0" applyNumberFormat="1" applyFont="1" applyFill="1" applyBorder="1" applyAlignment="1">
      <alignment vertical="center"/>
    </xf>
    <xf numFmtId="14" fontId="21" fillId="5" borderId="2" xfId="0" applyNumberFormat="1" applyFont="1" applyFill="1" applyBorder="1" applyAlignment="1">
      <alignment vertical="center"/>
    </xf>
    <xf numFmtId="14" fontId="21" fillId="5" borderId="4" xfId="0" applyNumberFormat="1" applyFont="1" applyFill="1" applyBorder="1" applyAlignment="1">
      <alignment vertical="center"/>
    </xf>
    <xf numFmtId="14" fontId="21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5" fillId="0" borderId="0" xfId="4" applyNumberFormat="1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14" fontId="20" fillId="0" borderId="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9" fontId="22" fillId="5" borderId="1" xfId="0" applyNumberFormat="1" applyFont="1" applyFill="1" applyBorder="1" applyAlignment="1">
      <alignment horizontal="center" vertical="center" wrapText="1"/>
    </xf>
    <xf numFmtId="0" fontId="23" fillId="0" borderId="0" xfId="4" applyNumberFormat="1" applyFont="1" applyAlignment="1">
      <alignment horizontal="right" wrapText="1"/>
    </xf>
    <xf numFmtId="0" fontId="23" fillId="0" borderId="0" xfId="4" applyFont="1" applyFill="1" applyAlignment="1">
      <alignment horizontal="left"/>
    </xf>
    <xf numFmtId="0" fontId="23" fillId="0" borderId="0" xfId="4" applyFont="1" applyAlignment="1">
      <alignment horizontal="left"/>
    </xf>
    <xf numFmtId="0" fontId="24" fillId="0" borderId="0" xfId="1" applyFont="1" applyAlignment="1" applyProtection="1">
      <alignment horizontal="left"/>
    </xf>
    <xf numFmtId="0" fontId="23" fillId="0" borderId="0" xfId="4" applyNumberFormat="1" applyFont="1" applyAlignment="1">
      <alignment horizontal="right" vertical="center" wrapText="1"/>
    </xf>
    <xf numFmtId="0" fontId="24" fillId="0" borderId="0" xfId="1" applyNumberFormat="1" applyFont="1" applyAlignment="1" applyProtection="1">
      <alignment vertical="center"/>
    </xf>
    <xf numFmtId="14" fontId="25" fillId="0" borderId="0" xfId="0" applyNumberFormat="1" applyFont="1" applyFill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14" fontId="25" fillId="0" borderId="0" xfId="0" applyNumberFormat="1" applyFont="1" applyBorder="1" applyAlignment="1">
      <alignment horizontal="center"/>
    </xf>
    <xf numFmtId="14" fontId="25" fillId="0" borderId="1" xfId="0" applyNumberFormat="1" applyFont="1" applyFill="1" applyBorder="1" applyAlignment="1">
      <alignment vertical="center" wrapText="1"/>
    </xf>
    <xf numFmtId="14" fontId="25" fillId="0" borderId="4" xfId="0" applyNumberFormat="1" applyFont="1" applyFill="1" applyBorder="1" applyAlignment="1">
      <alignment vertical="center" wrapText="1"/>
    </xf>
    <xf numFmtId="0" fontId="25" fillId="0" borderId="0" xfId="0" applyNumberFormat="1" applyFont="1" applyFill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4" fontId="25" fillId="0" borderId="7" xfId="0" applyNumberFormat="1" applyFont="1" applyFill="1" applyBorder="1" applyAlignment="1">
      <alignment vertical="center" wrapText="1"/>
    </xf>
    <xf numFmtId="14" fontId="23" fillId="2" borderId="0" xfId="0" applyNumberFormat="1" applyFont="1" applyFill="1" applyBorder="1" applyAlignment="1">
      <alignment horizontal="left" vertical="center" wrapText="1"/>
    </xf>
    <xf numFmtId="14" fontId="23" fillId="2" borderId="0" xfId="0" applyNumberFormat="1" applyFont="1" applyFill="1" applyBorder="1" applyAlignment="1">
      <alignment vertical="center" wrapText="1"/>
    </xf>
    <xf numFmtId="14" fontId="23" fillId="0" borderId="0" xfId="0" quotePrefix="1" applyNumberFormat="1" applyFont="1" applyBorder="1" applyAlignment="1">
      <alignment horizontal="center" vertical="center"/>
    </xf>
    <xf numFmtId="14" fontId="25" fillId="8" borderId="1" xfId="0" applyNumberFormat="1" applyFont="1" applyFill="1" applyBorder="1" applyAlignment="1">
      <alignment vertical="center" wrapText="1"/>
    </xf>
    <xf numFmtId="14" fontId="25" fillId="8" borderId="4" xfId="0" applyNumberFormat="1" applyFont="1" applyFill="1" applyBorder="1" applyAlignment="1">
      <alignment vertical="center" wrapText="1"/>
    </xf>
    <xf numFmtId="1" fontId="23" fillId="8" borderId="1" xfId="0" applyNumberFormat="1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14" fontId="25" fillId="8" borderId="0" xfId="0" applyNumberFormat="1" applyFont="1" applyFill="1" applyBorder="1" applyAlignment="1">
      <alignment vertical="center" wrapText="1"/>
    </xf>
    <xf numFmtId="14" fontId="25" fillId="8" borderId="7" xfId="0" applyNumberFormat="1" applyFont="1" applyFill="1" applyBorder="1" applyAlignment="1">
      <alignment vertical="center" wrapText="1"/>
    </xf>
    <xf numFmtId="0" fontId="23" fillId="8" borderId="9" xfId="0" applyFont="1" applyFill="1" applyBorder="1" applyAlignment="1">
      <alignment horizontal="center" vertical="center" wrapText="1"/>
    </xf>
    <xf numFmtId="14" fontId="23" fillId="2" borderId="1" xfId="0" applyNumberFormat="1" applyFont="1" applyFill="1" applyBorder="1" applyAlignment="1">
      <alignment horizontal="left" vertical="center" wrapText="1"/>
    </xf>
    <xf numFmtId="14" fontId="23" fillId="2" borderId="1" xfId="0" applyNumberFormat="1" applyFont="1" applyFill="1" applyBorder="1" applyAlignment="1">
      <alignment vertical="center" wrapText="1"/>
    </xf>
    <xf numFmtId="14" fontId="23" fillId="0" borderId="1" xfId="0" quotePrefix="1" applyNumberFormat="1" applyFont="1" applyBorder="1" applyAlignment="1">
      <alignment horizontal="center" vertical="center"/>
    </xf>
    <xf numFmtId="0" fontId="23" fillId="0" borderId="0" xfId="4" applyFont="1" applyFill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29" fillId="0" borderId="0" xfId="4" applyNumberFormat="1" applyFont="1" applyFill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14" fontId="25" fillId="9" borderId="1" xfId="0" applyNumberFormat="1" applyFont="1" applyFill="1" applyBorder="1" applyAlignment="1">
      <alignment vertical="center" wrapText="1"/>
    </xf>
    <xf numFmtId="14" fontId="25" fillId="9" borderId="4" xfId="0" applyNumberFormat="1" applyFont="1" applyFill="1" applyBorder="1" applyAlignment="1">
      <alignment vertical="center" wrapText="1"/>
    </xf>
    <xf numFmtId="14" fontId="25" fillId="9" borderId="1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3" fillId="0" borderId="0" xfId="3" applyFont="1" applyBorder="1" applyAlignment="1" applyProtection="1">
      <alignment vertical="center" wrapText="1" shrinkToFit="1"/>
      <protection locked="0"/>
    </xf>
    <xf numFmtId="14" fontId="25" fillId="8" borderId="9" xfId="0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33" fillId="0" borderId="0" xfId="3" applyFont="1" applyFill="1" applyBorder="1" applyAlignment="1" applyProtection="1">
      <alignment vertical="center" wrapText="1" shrinkToFit="1"/>
      <protection locked="0"/>
    </xf>
    <xf numFmtId="14" fontId="32" fillId="0" borderId="3" xfId="0" applyNumberFormat="1" applyFont="1" applyFill="1" applyBorder="1" applyAlignment="1">
      <alignment horizontal="center" vertical="center" wrapText="1"/>
    </xf>
    <xf numFmtId="14" fontId="32" fillId="0" borderId="2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Fill="1" applyBorder="1" applyAlignment="1">
      <alignment vertical="center" wrapText="1"/>
    </xf>
    <xf numFmtId="0" fontId="30" fillId="0" borderId="0" xfId="4" applyNumberFormat="1" applyFont="1" applyAlignment="1">
      <alignment horizontal="center"/>
    </xf>
    <xf numFmtId="0" fontId="25" fillId="0" borderId="0" xfId="0" applyFont="1" applyBorder="1" applyAlignment="1">
      <alignment horizontal="center" vertical="center" wrapText="1"/>
    </xf>
    <xf numFmtId="14" fontId="26" fillId="0" borderId="0" xfId="0" applyNumberFormat="1" applyFont="1" applyBorder="1" applyAlignment="1">
      <alignment horizontal="center"/>
    </xf>
    <xf numFmtId="14" fontId="32" fillId="8" borderId="3" xfId="0" applyNumberFormat="1" applyFont="1" applyFill="1" applyBorder="1" applyAlignment="1">
      <alignment horizontal="center" vertical="center" wrapText="1"/>
    </xf>
    <xf numFmtId="14" fontId="32" fillId="8" borderId="2" xfId="0" applyNumberFormat="1" applyFont="1" applyFill="1" applyBorder="1" applyAlignment="1">
      <alignment horizontal="center" vertical="center" wrapText="1"/>
    </xf>
    <xf numFmtId="14" fontId="25" fillId="10" borderId="1" xfId="0" applyNumberFormat="1" applyFont="1" applyFill="1" applyBorder="1" applyAlignment="1">
      <alignment vertical="center" wrapText="1"/>
    </xf>
    <xf numFmtId="14" fontId="25" fillId="10" borderId="4" xfId="0" applyNumberFormat="1" applyFont="1" applyFill="1" applyBorder="1" applyAlignment="1">
      <alignment vertical="center" wrapText="1"/>
    </xf>
    <xf numFmtId="1" fontId="23" fillId="10" borderId="1" xfId="0" applyNumberFormat="1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left"/>
    </xf>
    <xf numFmtId="0" fontId="28" fillId="8" borderId="1" xfId="0" applyFont="1" applyFill="1" applyBorder="1" applyAlignment="1">
      <alignment horizontal="center"/>
    </xf>
    <xf numFmtId="0" fontId="27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Fill="1" applyAlignment="1">
      <alignment horizontal="right" vertical="center" wrapText="1"/>
    </xf>
    <xf numFmtId="0" fontId="31" fillId="0" borderId="0" xfId="0" applyFont="1" applyAlignment="1">
      <alignment horizontal="right" vertical="center" wrapText="1"/>
    </xf>
    <xf numFmtId="0" fontId="31" fillId="0" borderId="0" xfId="0" applyFont="1" applyFill="1" applyAlignment="1">
      <alignment horizontal="right" vertical="center" wrapText="1"/>
    </xf>
    <xf numFmtId="14" fontId="16" fillId="0" borderId="3" xfId="0" applyNumberFormat="1" applyFont="1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horizontal="left" vertical="center" wrapText="1"/>
    </xf>
    <xf numFmtId="14" fontId="16" fillId="0" borderId="4" xfId="0" applyNumberFormat="1" applyFont="1" applyFill="1" applyBorder="1" applyAlignment="1">
      <alignment horizontal="left" vertical="center" wrapText="1"/>
    </xf>
    <xf numFmtId="14" fontId="13" fillId="4" borderId="3" xfId="0" applyNumberFormat="1" applyFont="1" applyFill="1" applyBorder="1" applyAlignment="1">
      <alignment horizontal="left" vertical="center" wrapText="1"/>
    </xf>
    <xf numFmtId="14" fontId="13" fillId="4" borderId="2" xfId="0" applyNumberFormat="1" applyFont="1" applyFill="1" applyBorder="1" applyAlignment="1">
      <alignment horizontal="left" vertical="center" wrapText="1"/>
    </xf>
    <xf numFmtId="14" fontId="13" fillId="4" borderId="4" xfId="0" applyNumberFormat="1" applyFont="1" applyFill="1" applyBorder="1" applyAlignment="1">
      <alignment horizontal="left" vertical="center" wrapText="1"/>
    </xf>
    <xf numFmtId="14" fontId="16" fillId="0" borderId="3" xfId="0" applyNumberFormat="1" applyFont="1" applyBorder="1" applyAlignment="1">
      <alignment horizontal="left" vertical="center" wrapText="1" indent="2"/>
    </xf>
    <xf numFmtId="14" fontId="16" fillId="0" borderId="2" xfId="0" applyNumberFormat="1" applyFont="1" applyBorder="1" applyAlignment="1">
      <alignment horizontal="left" vertical="center" wrapText="1" indent="2"/>
    </xf>
    <xf numFmtId="14" fontId="16" fillId="0" borderId="4" xfId="0" applyNumberFormat="1" applyFont="1" applyBorder="1" applyAlignment="1">
      <alignment horizontal="left" vertical="center" wrapText="1" indent="2"/>
    </xf>
    <xf numFmtId="0" fontId="15" fillId="0" borderId="0" xfId="4" applyNumberFormat="1" applyFont="1" applyAlignment="1">
      <alignment horizontal="center"/>
    </xf>
    <xf numFmtId="0" fontId="16" fillId="0" borderId="0" xfId="0" applyFont="1" applyBorder="1" applyAlignment="1">
      <alignment horizontal="left" vertical="center" wrapText="1"/>
    </xf>
    <xf numFmtId="14" fontId="13" fillId="4" borderId="1" xfId="0" applyNumberFormat="1" applyFont="1" applyFill="1" applyBorder="1" applyAlignment="1">
      <alignment horizontal="left" vertical="center" wrapText="1"/>
    </xf>
    <xf numFmtId="14" fontId="20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Денежный 2" xfId="2"/>
    <cellStyle name="Обычный" xfId="0" builtinId="0"/>
    <cellStyle name="Обычный 4" xfId="3"/>
    <cellStyle name="Обычный_Лист1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0</xdr:row>
      <xdr:rowOff>68035</xdr:rowOff>
    </xdr:from>
    <xdr:to>
      <xdr:col>1</xdr:col>
      <xdr:colOff>3651041</xdr:colOff>
      <xdr:row>4</xdr:row>
      <xdr:rowOff>68035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3151" r="2310"/>
        <a:stretch>
          <a:fillRect/>
        </a:stretch>
      </xdr:blipFill>
      <xdr:spPr bwMode="auto">
        <a:xfrm>
          <a:off x="394607" y="68035"/>
          <a:ext cx="3610220" cy="925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133350</xdr:rowOff>
    </xdr:from>
    <xdr:to>
      <xdr:col>2</xdr:col>
      <xdr:colOff>714375</xdr:colOff>
      <xdr:row>4</xdr:row>
      <xdr:rowOff>142875</xdr:rowOff>
    </xdr:to>
    <xdr:pic>
      <xdr:nvPicPr>
        <xdr:cNvPr id="168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409575"/>
          <a:ext cx="30099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133350</xdr:rowOff>
    </xdr:from>
    <xdr:to>
      <xdr:col>2</xdr:col>
      <xdr:colOff>714375</xdr:colOff>
      <xdr:row>4</xdr:row>
      <xdr:rowOff>142875</xdr:rowOff>
    </xdr:to>
    <xdr:pic>
      <xdr:nvPicPr>
        <xdr:cNvPr id="1669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409575"/>
          <a:ext cx="30099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133350</xdr:rowOff>
    </xdr:from>
    <xdr:to>
      <xdr:col>2</xdr:col>
      <xdr:colOff>866775</xdr:colOff>
      <xdr:row>5</xdr:row>
      <xdr:rowOff>247650</xdr:rowOff>
    </xdr:to>
    <xdr:pic>
      <xdr:nvPicPr>
        <xdr:cNvPr id="1856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0" y="333375"/>
          <a:ext cx="31623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rossica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.aydakova@bibliorossica.com" TargetMode="External"/><Relationship Id="rId1" Type="http://schemas.openxmlformats.org/officeDocument/2006/relationships/hyperlink" Target="http://www.bibliorossica.com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support@bibliorossica.com" TargetMode="External"/><Relationship Id="rId1" Type="http://schemas.openxmlformats.org/officeDocument/2006/relationships/hyperlink" Target="http://www.bibliorossica.com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a.aydakova@bibliorossica.com" TargetMode="External"/><Relationship Id="rId1" Type="http://schemas.openxmlformats.org/officeDocument/2006/relationships/hyperlink" Target="http://www.biblioross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246"/>
  <sheetViews>
    <sheetView tabSelected="1" zoomScale="70" zoomScaleNormal="70" workbookViewId="0">
      <selection activeCell="C9" sqref="C9"/>
    </sheetView>
  </sheetViews>
  <sheetFormatPr defaultRowHeight="18.350000000000001" x14ac:dyDescent="0.25"/>
  <cols>
    <col min="1" max="1" width="5.375" style="222" customWidth="1"/>
    <col min="2" max="2" width="55.625" style="215" customWidth="1"/>
    <col min="3" max="3" width="47.875" style="215" customWidth="1"/>
    <col min="4" max="4" width="20.625" style="215" customWidth="1"/>
    <col min="5" max="5" width="40.5" style="244" customWidth="1"/>
    <col min="6" max="6" width="5.875" customWidth="1"/>
  </cols>
  <sheetData>
    <row r="1" spans="1:8" ht="17.350000000000001" customHeight="1" x14ac:dyDescent="0.3">
      <c r="A1" s="214"/>
      <c r="C1" s="186"/>
      <c r="D1" s="188"/>
    </row>
    <row r="2" spans="1:8" x14ac:dyDescent="0.3">
      <c r="A2" s="214"/>
      <c r="C2" s="186" t="s">
        <v>207</v>
      </c>
      <c r="D2" s="187" t="s">
        <v>239</v>
      </c>
    </row>
    <row r="3" spans="1:8" x14ac:dyDescent="0.3">
      <c r="A3" s="214"/>
      <c r="C3" s="186" t="s">
        <v>4</v>
      </c>
      <c r="D3" s="188" t="s">
        <v>240</v>
      </c>
    </row>
    <row r="4" spans="1:8" ht="17.350000000000001" customHeight="1" x14ac:dyDescent="0.3">
      <c r="A4" s="214"/>
      <c r="C4" s="186" t="s">
        <v>6</v>
      </c>
      <c r="D4" s="189"/>
    </row>
    <row r="5" spans="1:8" x14ac:dyDescent="0.25">
      <c r="A5" s="214"/>
      <c r="C5" s="190" t="s">
        <v>7</v>
      </c>
      <c r="D5" s="191" t="s">
        <v>241</v>
      </c>
    </row>
    <row r="6" spans="1:8" ht="17.350000000000001" customHeight="1" x14ac:dyDescent="0.25">
      <c r="A6" s="216"/>
    </row>
    <row r="7" spans="1:8" x14ac:dyDescent="0.3">
      <c r="A7" s="217"/>
      <c r="B7" s="233" t="s">
        <v>269</v>
      </c>
      <c r="C7" s="233"/>
      <c r="D7" s="233"/>
    </row>
    <row r="8" spans="1:8" ht="27.7" customHeight="1" x14ac:dyDescent="0.25">
      <c r="A8" s="217"/>
      <c r="B8" s="234" t="s">
        <v>242</v>
      </c>
      <c r="C8" s="234"/>
      <c r="D8" s="234"/>
    </row>
    <row r="9" spans="1:8" x14ac:dyDescent="0.3">
      <c r="A9" s="192"/>
      <c r="B9" s="235"/>
      <c r="C9" s="235"/>
      <c r="D9" s="235"/>
    </row>
    <row r="10" spans="1:8" ht="17.350000000000001" customHeight="1" x14ac:dyDescent="0.3">
      <c r="A10" s="192"/>
      <c r="B10" s="193"/>
      <c r="C10" s="193"/>
      <c r="D10" s="194"/>
    </row>
    <row r="11" spans="1:8" ht="55.05" x14ac:dyDescent="0.25">
      <c r="A11" s="192"/>
      <c r="B11" s="218" t="s">
        <v>215</v>
      </c>
      <c r="C11" s="219" t="s">
        <v>216</v>
      </c>
      <c r="D11" s="220" t="s">
        <v>206</v>
      </c>
    </row>
    <row r="12" spans="1:8" s="167" customFormat="1" x14ac:dyDescent="0.25">
      <c r="A12" s="192"/>
      <c r="B12" s="195"/>
      <c r="C12" s="196"/>
      <c r="D12" s="227"/>
      <c r="E12" s="245"/>
    </row>
    <row r="13" spans="1:8" ht="36" customHeight="1" x14ac:dyDescent="0.25">
      <c r="A13" s="197">
        <v>1</v>
      </c>
      <c r="B13" s="224" t="s">
        <v>338</v>
      </c>
      <c r="C13" s="209" t="s">
        <v>339</v>
      </c>
      <c r="D13" s="210">
        <v>1334</v>
      </c>
      <c r="E13" s="246"/>
      <c r="G13" s="223"/>
      <c r="H13" s="223"/>
    </row>
    <row r="14" spans="1:8" ht="18" customHeight="1" x14ac:dyDescent="0.25">
      <c r="A14" s="197"/>
      <c r="B14" s="224" t="s">
        <v>338</v>
      </c>
      <c r="C14" s="209" t="s">
        <v>340</v>
      </c>
      <c r="D14" s="210">
        <v>75</v>
      </c>
      <c r="E14" s="246"/>
      <c r="G14" s="223"/>
      <c r="H14" s="223"/>
    </row>
    <row r="15" spans="1:8" ht="18" customHeight="1" x14ac:dyDescent="0.25">
      <c r="A15" s="197"/>
      <c r="B15" s="224" t="s">
        <v>338</v>
      </c>
      <c r="C15" s="209" t="s">
        <v>245</v>
      </c>
      <c r="D15" s="210">
        <v>1193</v>
      </c>
      <c r="E15" s="246"/>
      <c r="G15" s="223"/>
      <c r="H15" s="223"/>
    </row>
    <row r="16" spans="1:8" s="167" customFormat="1" ht="18" customHeight="1" x14ac:dyDescent="0.25">
      <c r="A16" s="197"/>
      <c r="B16" s="224" t="s">
        <v>338</v>
      </c>
      <c r="C16" s="209" t="s">
        <v>341</v>
      </c>
      <c r="D16" s="210">
        <v>50</v>
      </c>
      <c r="E16" s="247"/>
      <c r="G16" s="229"/>
      <c r="H16" s="229"/>
    </row>
    <row r="17" spans="1:8" s="167" customFormat="1" ht="18" customHeight="1" x14ac:dyDescent="0.25">
      <c r="A17" s="197"/>
      <c r="B17" s="224" t="s">
        <v>338</v>
      </c>
      <c r="C17" s="209" t="s">
        <v>223</v>
      </c>
      <c r="D17" s="210">
        <v>300</v>
      </c>
      <c r="E17" s="247"/>
      <c r="G17" s="229"/>
      <c r="H17" s="229"/>
    </row>
    <row r="18" spans="1:8" s="167" customFormat="1" ht="18" customHeight="1" x14ac:dyDescent="0.25">
      <c r="A18" s="197"/>
      <c r="B18" s="195"/>
      <c r="C18" s="200"/>
      <c r="D18" s="228"/>
      <c r="E18" s="247"/>
      <c r="G18" s="229"/>
      <c r="H18" s="229"/>
    </row>
    <row r="19" spans="1:8" x14ac:dyDescent="0.25">
      <c r="A19" s="197">
        <v>2</v>
      </c>
      <c r="B19" s="204" t="s">
        <v>82</v>
      </c>
      <c r="C19" s="205" t="s">
        <v>293</v>
      </c>
      <c r="D19" s="206">
        <v>62</v>
      </c>
    </row>
    <row r="20" spans="1:8" ht="36.700000000000003" x14ac:dyDescent="0.25">
      <c r="A20" s="197"/>
      <c r="B20" s="204" t="s">
        <v>82</v>
      </c>
      <c r="C20" s="205" t="s">
        <v>292</v>
      </c>
      <c r="D20" s="206">
        <v>137</v>
      </c>
    </row>
    <row r="21" spans="1:8" ht="36.700000000000003" x14ac:dyDescent="0.25">
      <c r="A21" s="197"/>
      <c r="B21" s="204" t="s">
        <v>82</v>
      </c>
      <c r="C21" s="205" t="s">
        <v>294</v>
      </c>
      <c r="D21" s="206">
        <v>20</v>
      </c>
    </row>
    <row r="22" spans="1:8" s="167" customFormat="1" x14ac:dyDescent="0.25">
      <c r="A22" s="192"/>
      <c r="B22" s="204" t="s">
        <v>82</v>
      </c>
      <c r="C22" s="205" t="s">
        <v>136</v>
      </c>
      <c r="D22" s="206">
        <v>15</v>
      </c>
      <c r="E22" s="245"/>
    </row>
    <row r="23" spans="1:8" s="167" customFormat="1" x14ac:dyDescent="0.25">
      <c r="A23" s="192"/>
      <c r="B23" s="204" t="s">
        <v>82</v>
      </c>
      <c r="C23" s="205" t="s">
        <v>295</v>
      </c>
      <c r="D23" s="206">
        <v>9</v>
      </c>
      <c r="E23" s="245"/>
    </row>
    <row r="24" spans="1:8" s="167" customFormat="1" x14ac:dyDescent="0.25">
      <c r="A24" s="192"/>
      <c r="B24" s="195"/>
      <c r="C24" s="196"/>
      <c r="D24" s="198"/>
      <c r="E24" s="245"/>
    </row>
    <row r="25" spans="1:8" x14ac:dyDescent="0.25">
      <c r="A25" s="197">
        <v>3</v>
      </c>
      <c r="B25" s="204" t="s">
        <v>342</v>
      </c>
      <c r="C25" s="205" t="s">
        <v>343</v>
      </c>
      <c r="D25" s="206">
        <v>131</v>
      </c>
      <c r="E25" s="245"/>
    </row>
    <row r="26" spans="1:8" s="167" customFormat="1" x14ac:dyDescent="0.25">
      <c r="A26" s="192"/>
      <c r="B26" s="195"/>
      <c r="C26" s="196"/>
      <c r="D26" s="198"/>
      <c r="E26" s="245"/>
    </row>
    <row r="27" spans="1:8" x14ac:dyDescent="0.25">
      <c r="A27" s="197">
        <v>4</v>
      </c>
      <c r="B27" s="204" t="s">
        <v>344</v>
      </c>
      <c r="C27" s="205"/>
      <c r="D27" s="206">
        <v>258</v>
      </c>
      <c r="E27" s="247"/>
    </row>
    <row r="28" spans="1:8" s="167" customFormat="1" x14ac:dyDescent="0.25">
      <c r="A28" s="192"/>
      <c r="B28" s="195"/>
      <c r="C28" s="196"/>
      <c r="D28" s="198"/>
      <c r="E28" s="245"/>
    </row>
    <row r="29" spans="1:8" s="167" customFormat="1" x14ac:dyDescent="0.25">
      <c r="A29" s="197">
        <v>5</v>
      </c>
      <c r="B29" s="204" t="s">
        <v>273</v>
      </c>
      <c r="C29" s="205" t="s">
        <v>213</v>
      </c>
      <c r="D29" s="206">
        <v>316</v>
      </c>
      <c r="E29" s="245"/>
    </row>
    <row r="30" spans="1:8" s="167" customFormat="1" x14ac:dyDescent="0.25">
      <c r="A30" s="197"/>
      <c r="B30" s="204" t="s">
        <v>274</v>
      </c>
      <c r="C30" s="205" t="s">
        <v>272</v>
      </c>
      <c r="D30" s="206">
        <v>10</v>
      </c>
      <c r="E30" s="245"/>
    </row>
    <row r="31" spans="1:8" s="167" customFormat="1" x14ac:dyDescent="0.25">
      <c r="A31" s="197"/>
      <c r="B31" s="195"/>
      <c r="C31" s="196"/>
      <c r="D31" s="198"/>
      <c r="E31" s="245"/>
    </row>
    <row r="32" spans="1:8" ht="36.700000000000003" x14ac:dyDescent="0.25">
      <c r="A32" s="225">
        <v>6</v>
      </c>
      <c r="B32" s="204" t="s">
        <v>296</v>
      </c>
      <c r="C32" s="209" t="s">
        <v>302</v>
      </c>
      <c r="D32" s="210">
        <v>19</v>
      </c>
    </row>
    <row r="33" spans="1:8" x14ac:dyDescent="0.25">
      <c r="A33" s="225"/>
      <c r="B33" s="204" t="s">
        <v>296</v>
      </c>
      <c r="C33" s="209" t="s">
        <v>389</v>
      </c>
      <c r="D33" s="210">
        <v>5</v>
      </c>
    </row>
    <row r="34" spans="1:8" x14ac:dyDescent="0.25">
      <c r="A34" s="225"/>
      <c r="B34" s="204" t="s">
        <v>296</v>
      </c>
      <c r="C34" s="209" t="s">
        <v>303</v>
      </c>
      <c r="D34" s="210">
        <v>13</v>
      </c>
    </row>
    <row r="35" spans="1:8" x14ac:dyDescent="0.25">
      <c r="A35" s="217"/>
      <c r="B35" s="204" t="s">
        <v>296</v>
      </c>
      <c r="C35" s="209" t="s">
        <v>301</v>
      </c>
      <c r="D35" s="210">
        <v>8</v>
      </c>
    </row>
    <row r="36" spans="1:8" x14ac:dyDescent="0.25">
      <c r="A36" s="217"/>
      <c r="B36" s="204" t="s">
        <v>296</v>
      </c>
      <c r="C36" s="209" t="s">
        <v>308</v>
      </c>
      <c r="D36" s="210">
        <v>135</v>
      </c>
    </row>
    <row r="37" spans="1:8" x14ac:dyDescent="0.25">
      <c r="A37" s="217"/>
      <c r="B37" s="224" t="s">
        <v>296</v>
      </c>
      <c r="C37" s="209" t="s">
        <v>300</v>
      </c>
      <c r="D37" s="210">
        <v>12</v>
      </c>
    </row>
    <row r="38" spans="1:8" s="167" customFormat="1" x14ac:dyDescent="0.25">
      <c r="A38" s="197"/>
      <c r="B38" s="224" t="s">
        <v>296</v>
      </c>
      <c r="C38" s="209" t="s">
        <v>297</v>
      </c>
      <c r="D38" s="210">
        <v>59</v>
      </c>
      <c r="E38" s="245"/>
    </row>
    <row r="39" spans="1:8" ht="36.700000000000003" x14ac:dyDescent="0.25">
      <c r="A39" s="217"/>
      <c r="B39" s="204" t="s">
        <v>296</v>
      </c>
      <c r="C39" s="209" t="s">
        <v>298</v>
      </c>
      <c r="D39" s="210">
        <v>5</v>
      </c>
    </row>
    <row r="40" spans="1:8" x14ac:dyDescent="0.25">
      <c r="A40" s="217"/>
      <c r="B40" s="204" t="s">
        <v>296</v>
      </c>
      <c r="C40" s="209" t="s">
        <v>299</v>
      </c>
      <c r="D40" s="210">
        <v>30</v>
      </c>
    </row>
    <row r="41" spans="1:8" s="167" customFormat="1" x14ac:dyDescent="0.25">
      <c r="A41" s="192"/>
      <c r="B41" s="195"/>
      <c r="C41" s="196"/>
      <c r="D41" s="198"/>
      <c r="E41" s="245"/>
    </row>
    <row r="42" spans="1:8" ht="55.05" x14ac:dyDescent="0.25">
      <c r="A42" s="197">
        <v>7</v>
      </c>
      <c r="B42" s="204" t="s">
        <v>237</v>
      </c>
      <c r="C42" s="205" t="s">
        <v>259</v>
      </c>
      <c r="D42" s="206">
        <v>93</v>
      </c>
    </row>
    <row r="43" spans="1:8" s="167" customFormat="1" x14ac:dyDescent="0.25">
      <c r="A43" s="197"/>
      <c r="B43" s="195"/>
      <c r="C43" s="196"/>
      <c r="D43" s="198"/>
      <c r="E43" s="245"/>
    </row>
    <row r="44" spans="1:8" ht="36" customHeight="1" x14ac:dyDescent="0.25">
      <c r="A44" s="197">
        <v>8</v>
      </c>
      <c r="B44" s="204" t="s">
        <v>282</v>
      </c>
      <c r="C44" s="209" t="s">
        <v>283</v>
      </c>
      <c r="D44" s="210">
        <v>36</v>
      </c>
      <c r="E44" s="246"/>
      <c r="G44" s="223"/>
      <c r="H44" s="223"/>
    </row>
    <row r="45" spans="1:8" ht="18" customHeight="1" x14ac:dyDescent="0.25">
      <c r="A45" s="197"/>
      <c r="B45" s="204" t="s">
        <v>282</v>
      </c>
      <c r="C45" s="209" t="s">
        <v>284</v>
      </c>
      <c r="D45" s="210">
        <v>10</v>
      </c>
      <c r="E45" s="246"/>
      <c r="G45" s="223"/>
      <c r="H45" s="223"/>
    </row>
    <row r="46" spans="1:8" ht="18" customHeight="1" x14ac:dyDescent="0.25">
      <c r="A46" s="197"/>
      <c r="B46" s="204" t="s">
        <v>282</v>
      </c>
      <c r="C46" s="209" t="s">
        <v>285</v>
      </c>
      <c r="D46" s="210">
        <v>78</v>
      </c>
      <c r="E46" s="246"/>
      <c r="G46" s="223"/>
      <c r="H46" s="223"/>
    </row>
    <row r="47" spans="1:8" ht="18" customHeight="1" x14ac:dyDescent="0.25">
      <c r="A47" s="197"/>
      <c r="B47" s="204" t="s">
        <v>282</v>
      </c>
      <c r="C47" s="209" t="s">
        <v>245</v>
      </c>
      <c r="D47" s="210">
        <v>98</v>
      </c>
      <c r="E47" s="246"/>
      <c r="G47" s="223"/>
      <c r="H47" s="223"/>
    </row>
    <row r="48" spans="1:8" ht="36.700000000000003" customHeight="1" x14ac:dyDescent="0.25">
      <c r="A48" s="197"/>
      <c r="B48" s="204" t="s">
        <v>282</v>
      </c>
      <c r="C48" s="209" t="s">
        <v>286</v>
      </c>
      <c r="D48" s="210">
        <v>40</v>
      </c>
      <c r="E48" s="246"/>
      <c r="G48" s="223"/>
      <c r="H48" s="223"/>
    </row>
    <row r="49" spans="1:8" ht="18" customHeight="1" x14ac:dyDescent="0.25">
      <c r="A49" s="197"/>
      <c r="B49" s="204" t="s">
        <v>282</v>
      </c>
      <c r="C49" s="209" t="s">
        <v>287</v>
      </c>
      <c r="D49" s="210">
        <v>34</v>
      </c>
      <c r="E49" s="246"/>
      <c r="G49" s="223"/>
      <c r="H49" s="223"/>
    </row>
    <row r="50" spans="1:8" ht="18" customHeight="1" x14ac:dyDescent="0.25">
      <c r="A50" s="197"/>
      <c r="B50" s="204" t="s">
        <v>282</v>
      </c>
      <c r="C50" s="209" t="s">
        <v>288</v>
      </c>
      <c r="D50" s="210">
        <v>92</v>
      </c>
      <c r="E50" s="246"/>
      <c r="G50" s="223"/>
      <c r="H50" s="223"/>
    </row>
    <row r="51" spans="1:8" ht="18" customHeight="1" x14ac:dyDescent="0.25">
      <c r="A51" s="197"/>
      <c r="B51" s="204" t="s">
        <v>282</v>
      </c>
      <c r="C51" s="209" t="s">
        <v>289</v>
      </c>
      <c r="D51" s="210">
        <v>50</v>
      </c>
      <c r="E51" s="246"/>
      <c r="G51" s="223"/>
      <c r="H51" s="223"/>
    </row>
    <row r="52" spans="1:8" ht="18" customHeight="1" x14ac:dyDescent="0.25">
      <c r="A52" s="197"/>
      <c r="B52" s="204" t="s">
        <v>282</v>
      </c>
      <c r="C52" s="209" t="s">
        <v>290</v>
      </c>
      <c r="D52" s="210">
        <v>35</v>
      </c>
      <c r="E52" s="246"/>
      <c r="G52" s="223"/>
      <c r="H52" s="223"/>
    </row>
    <row r="53" spans="1:8" s="167" customFormat="1" x14ac:dyDescent="0.25">
      <c r="A53" s="192"/>
      <c r="B53" s="195"/>
      <c r="C53" s="196"/>
      <c r="D53" s="198"/>
      <c r="E53" s="245"/>
    </row>
    <row r="54" spans="1:8" x14ac:dyDescent="0.25">
      <c r="A54" s="197">
        <v>9</v>
      </c>
      <c r="B54" s="204" t="s">
        <v>230</v>
      </c>
      <c r="C54" s="204" t="s">
        <v>231</v>
      </c>
      <c r="D54" s="207">
        <v>59</v>
      </c>
    </row>
    <row r="55" spans="1:8" ht="36.700000000000003" x14ac:dyDescent="0.25">
      <c r="A55" s="197"/>
      <c r="B55" s="204" t="s">
        <v>230</v>
      </c>
      <c r="C55" s="204" t="s">
        <v>232</v>
      </c>
      <c r="D55" s="207">
        <v>16</v>
      </c>
    </row>
    <row r="56" spans="1:8" s="167" customFormat="1" x14ac:dyDescent="0.25">
      <c r="A56" s="197"/>
      <c r="B56" s="195"/>
      <c r="C56" s="196"/>
      <c r="D56" s="199"/>
      <c r="E56" s="244"/>
    </row>
    <row r="57" spans="1:8" x14ac:dyDescent="0.25">
      <c r="A57" s="197">
        <v>10</v>
      </c>
      <c r="B57" s="204" t="s">
        <v>280</v>
      </c>
      <c r="C57" s="204" t="s">
        <v>281</v>
      </c>
      <c r="D57" s="207">
        <v>653</v>
      </c>
    </row>
    <row r="58" spans="1:8" s="167" customFormat="1" x14ac:dyDescent="0.25">
      <c r="A58" s="197"/>
      <c r="B58" s="195"/>
      <c r="C58" s="196"/>
      <c r="D58" s="199"/>
      <c r="E58" s="245"/>
    </row>
    <row r="59" spans="1:8" x14ac:dyDescent="0.25">
      <c r="A59" s="197">
        <v>11</v>
      </c>
      <c r="B59" s="204" t="s">
        <v>234</v>
      </c>
      <c r="C59" s="208" t="s">
        <v>258</v>
      </c>
      <c r="D59" s="207">
        <v>240</v>
      </c>
    </row>
    <row r="60" spans="1:8" s="167" customFormat="1" x14ac:dyDescent="0.25">
      <c r="A60" s="197"/>
      <c r="B60" s="195"/>
      <c r="C60" s="196"/>
      <c r="D60" s="199"/>
      <c r="E60" s="244"/>
    </row>
    <row r="61" spans="1:8" ht="36" customHeight="1" x14ac:dyDescent="0.25">
      <c r="A61" s="197">
        <v>12</v>
      </c>
      <c r="B61" s="224" t="s">
        <v>304</v>
      </c>
      <c r="C61" s="209" t="s">
        <v>224</v>
      </c>
      <c r="D61" s="210">
        <v>264</v>
      </c>
      <c r="G61" s="223"/>
      <c r="H61" s="223"/>
    </row>
    <row r="62" spans="1:8" ht="36" customHeight="1" x14ac:dyDescent="0.25">
      <c r="A62" s="197"/>
      <c r="B62" s="224" t="s">
        <v>304</v>
      </c>
      <c r="C62" s="209" t="s">
        <v>291</v>
      </c>
      <c r="D62" s="210">
        <v>67</v>
      </c>
      <c r="G62" s="223"/>
      <c r="H62" s="223"/>
    </row>
    <row r="63" spans="1:8" ht="18" customHeight="1" x14ac:dyDescent="0.25">
      <c r="A63" s="197"/>
      <c r="B63" s="224" t="s">
        <v>304</v>
      </c>
      <c r="C63" s="209" t="s">
        <v>389</v>
      </c>
      <c r="D63" s="210">
        <v>2</v>
      </c>
      <c r="E63" s="246"/>
      <c r="G63" s="223"/>
      <c r="H63" s="223"/>
    </row>
    <row r="64" spans="1:8" x14ac:dyDescent="0.25">
      <c r="A64" s="217"/>
      <c r="B64" s="211"/>
      <c r="C64" s="212"/>
      <c r="D64" s="213"/>
    </row>
    <row r="65" spans="1:5" x14ac:dyDescent="0.25">
      <c r="A65" s="197">
        <v>13</v>
      </c>
      <c r="B65" s="204" t="s">
        <v>345</v>
      </c>
      <c r="C65" s="208"/>
      <c r="D65" s="207">
        <v>44</v>
      </c>
      <c r="E65" s="247"/>
    </row>
    <row r="66" spans="1:5" s="167" customFormat="1" x14ac:dyDescent="0.25">
      <c r="A66" s="197"/>
      <c r="B66" s="195"/>
      <c r="C66" s="196"/>
      <c r="D66" s="199"/>
      <c r="E66" s="245"/>
    </row>
    <row r="67" spans="1:5" x14ac:dyDescent="0.25">
      <c r="A67" s="197">
        <v>14</v>
      </c>
      <c r="B67" s="204" t="s">
        <v>214</v>
      </c>
      <c r="C67" s="205" t="s">
        <v>213</v>
      </c>
      <c r="D67" s="206">
        <v>465</v>
      </c>
      <c r="E67" s="246"/>
    </row>
    <row r="68" spans="1:5" x14ac:dyDescent="0.25">
      <c r="A68" s="197"/>
      <c r="B68" s="204" t="s">
        <v>214</v>
      </c>
      <c r="C68" s="205" t="s">
        <v>346</v>
      </c>
      <c r="D68" s="206">
        <v>181</v>
      </c>
      <c r="E68" s="246"/>
    </row>
    <row r="69" spans="1:5" s="167" customFormat="1" x14ac:dyDescent="0.25">
      <c r="A69" s="197"/>
      <c r="B69" s="195"/>
      <c r="C69" s="196"/>
      <c r="D69" s="199"/>
      <c r="E69" s="245"/>
    </row>
    <row r="70" spans="1:5" s="167" customFormat="1" x14ac:dyDescent="0.25">
      <c r="A70" s="197">
        <v>15</v>
      </c>
      <c r="B70" s="204" t="s">
        <v>211</v>
      </c>
      <c r="C70" s="205" t="s">
        <v>390</v>
      </c>
      <c r="D70" s="206">
        <v>111</v>
      </c>
      <c r="E70" s="246"/>
    </row>
    <row r="71" spans="1:5" s="167" customFormat="1" x14ac:dyDescent="0.25">
      <c r="A71" s="197"/>
      <c r="B71" s="195"/>
      <c r="C71" s="196"/>
      <c r="D71" s="198"/>
      <c r="E71" s="247"/>
    </row>
    <row r="72" spans="1:5" s="167" customFormat="1" x14ac:dyDescent="0.25">
      <c r="A72" s="197">
        <v>16</v>
      </c>
      <c r="B72" s="238" t="s">
        <v>414</v>
      </c>
      <c r="C72" s="239" t="s">
        <v>209</v>
      </c>
      <c r="D72" s="240">
        <v>128</v>
      </c>
      <c r="E72" s="246"/>
    </row>
    <row r="73" spans="1:5" s="167" customFormat="1" x14ac:dyDescent="0.25">
      <c r="A73" s="197"/>
      <c r="B73" s="195"/>
      <c r="C73" s="196"/>
      <c r="D73" s="198"/>
      <c r="E73" s="247"/>
    </row>
    <row r="74" spans="1:5" x14ac:dyDescent="0.25">
      <c r="A74" s="226" t="s">
        <v>347</v>
      </c>
      <c r="B74" s="204" t="s">
        <v>330</v>
      </c>
      <c r="C74" s="204" t="s">
        <v>245</v>
      </c>
      <c r="D74" s="207">
        <v>18</v>
      </c>
      <c r="E74" s="247"/>
    </row>
    <row r="75" spans="1:5" s="167" customFormat="1" x14ac:dyDescent="0.25">
      <c r="A75" s="197"/>
      <c r="B75" s="195"/>
      <c r="C75" s="196"/>
      <c r="D75" s="198"/>
      <c r="E75" s="247"/>
    </row>
    <row r="76" spans="1:5" x14ac:dyDescent="0.25">
      <c r="A76" s="226" t="s">
        <v>348</v>
      </c>
      <c r="B76" s="204" t="s">
        <v>331</v>
      </c>
      <c r="C76" s="204" t="s">
        <v>136</v>
      </c>
      <c r="D76" s="207">
        <v>336</v>
      </c>
      <c r="E76" s="246"/>
    </row>
    <row r="77" spans="1:5" s="167" customFormat="1" x14ac:dyDescent="0.25">
      <c r="A77" s="197"/>
      <c r="B77" s="195"/>
      <c r="C77" s="196"/>
      <c r="D77" s="198"/>
      <c r="E77" s="247"/>
    </row>
    <row r="78" spans="1:5" s="167" customFormat="1" ht="36.700000000000003" x14ac:dyDescent="0.25">
      <c r="A78" s="197">
        <v>19</v>
      </c>
      <c r="B78" s="204" t="s">
        <v>380</v>
      </c>
      <c r="C78" s="204" t="s">
        <v>381</v>
      </c>
      <c r="D78" s="207">
        <v>5</v>
      </c>
      <c r="E78" s="247"/>
    </row>
    <row r="79" spans="1:5" s="167" customFormat="1" x14ac:dyDescent="0.25">
      <c r="A79" s="197"/>
      <c r="B79" s="195"/>
      <c r="C79" s="196"/>
      <c r="D79" s="198"/>
      <c r="E79" s="247"/>
    </row>
    <row r="80" spans="1:5" s="167" customFormat="1" x14ac:dyDescent="0.25">
      <c r="A80" s="197">
        <v>20</v>
      </c>
      <c r="B80" s="204" t="s">
        <v>225</v>
      </c>
      <c r="C80" s="204" t="s">
        <v>362</v>
      </c>
      <c r="D80" s="207">
        <v>11</v>
      </c>
      <c r="E80" s="247"/>
    </row>
    <row r="81" spans="1:5" ht="36.700000000000003" x14ac:dyDescent="0.25">
      <c r="A81" s="197"/>
      <c r="B81" s="204" t="s">
        <v>225</v>
      </c>
      <c r="C81" s="204" t="s">
        <v>363</v>
      </c>
      <c r="D81" s="206">
        <v>7</v>
      </c>
      <c r="E81" s="246"/>
    </row>
    <row r="82" spans="1:5" ht="36.700000000000003" x14ac:dyDescent="0.25">
      <c r="A82" s="197"/>
      <c r="B82" s="204" t="s">
        <v>225</v>
      </c>
      <c r="C82" s="205" t="s">
        <v>364</v>
      </c>
      <c r="D82" s="206">
        <v>14</v>
      </c>
      <c r="E82" s="246"/>
    </row>
    <row r="83" spans="1:5" x14ac:dyDescent="0.25">
      <c r="A83" s="197"/>
      <c r="B83" s="204" t="s">
        <v>225</v>
      </c>
      <c r="C83" s="205" t="s">
        <v>365</v>
      </c>
      <c r="D83" s="206">
        <v>10</v>
      </c>
      <c r="E83" s="246"/>
    </row>
    <row r="84" spans="1:5" ht="36.700000000000003" x14ac:dyDescent="0.25">
      <c r="A84" s="197"/>
      <c r="B84" s="204" t="s">
        <v>225</v>
      </c>
      <c r="C84" s="205" t="s">
        <v>366</v>
      </c>
      <c r="D84" s="206">
        <v>11</v>
      </c>
      <c r="E84" s="246"/>
    </row>
    <row r="85" spans="1:5" x14ac:dyDescent="0.25">
      <c r="A85" s="197"/>
      <c r="B85" s="204" t="s">
        <v>225</v>
      </c>
      <c r="C85" s="205" t="s">
        <v>367</v>
      </c>
      <c r="D85" s="206">
        <v>7</v>
      </c>
      <c r="E85" s="246"/>
    </row>
    <row r="86" spans="1:5" x14ac:dyDescent="0.25">
      <c r="A86" s="197"/>
      <c r="B86" s="204" t="s">
        <v>225</v>
      </c>
      <c r="C86" s="205" t="s">
        <v>368</v>
      </c>
      <c r="D86" s="206">
        <v>10</v>
      </c>
      <c r="E86" s="246"/>
    </row>
    <row r="87" spans="1:5" x14ac:dyDescent="0.25">
      <c r="A87" s="197"/>
      <c r="B87" s="204" t="s">
        <v>225</v>
      </c>
      <c r="C87" s="205" t="s">
        <v>369</v>
      </c>
      <c r="D87" s="206">
        <v>11</v>
      </c>
      <c r="E87" s="246"/>
    </row>
    <row r="88" spans="1:5" x14ac:dyDescent="0.25">
      <c r="A88" s="197"/>
      <c r="B88" s="204" t="s">
        <v>225</v>
      </c>
      <c r="C88" s="205" t="s">
        <v>370</v>
      </c>
      <c r="D88" s="206">
        <v>29</v>
      </c>
      <c r="E88" s="246"/>
    </row>
    <row r="89" spans="1:5" x14ac:dyDescent="0.25">
      <c r="A89" s="197"/>
      <c r="B89" s="204" t="s">
        <v>225</v>
      </c>
      <c r="C89" s="205" t="s">
        <v>371</v>
      </c>
      <c r="D89" s="206">
        <v>11</v>
      </c>
      <c r="E89" s="246"/>
    </row>
    <row r="90" spans="1:5" ht="36.700000000000003" x14ac:dyDescent="0.25">
      <c r="A90" s="197"/>
      <c r="B90" s="204" t="s">
        <v>225</v>
      </c>
      <c r="C90" s="205" t="s">
        <v>372</v>
      </c>
      <c r="D90" s="206">
        <v>7</v>
      </c>
      <c r="E90" s="246"/>
    </row>
    <row r="91" spans="1:5" x14ac:dyDescent="0.25">
      <c r="A91" s="197"/>
      <c r="B91" s="204" t="s">
        <v>225</v>
      </c>
      <c r="C91" s="205" t="s">
        <v>373</v>
      </c>
      <c r="D91" s="206">
        <v>11</v>
      </c>
      <c r="E91" s="246"/>
    </row>
    <row r="92" spans="1:5" ht="36.700000000000003" x14ac:dyDescent="0.25">
      <c r="A92" s="197"/>
      <c r="B92" s="204" t="s">
        <v>225</v>
      </c>
      <c r="C92" s="205" t="s">
        <v>374</v>
      </c>
      <c r="D92" s="206">
        <v>15</v>
      </c>
      <c r="E92" s="246"/>
    </row>
    <row r="93" spans="1:5" ht="36.700000000000003" x14ac:dyDescent="0.25">
      <c r="A93" s="197"/>
      <c r="B93" s="204" t="s">
        <v>225</v>
      </c>
      <c r="C93" s="205" t="s">
        <v>375</v>
      </c>
      <c r="D93" s="206">
        <v>11</v>
      </c>
      <c r="E93" s="246"/>
    </row>
    <row r="94" spans="1:5" x14ac:dyDescent="0.25">
      <c r="A94" s="197"/>
      <c r="B94" s="204" t="s">
        <v>225</v>
      </c>
      <c r="C94" s="205" t="s">
        <v>376</v>
      </c>
      <c r="D94" s="206">
        <v>22</v>
      </c>
      <c r="E94" s="246"/>
    </row>
    <row r="95" spans="1:5" x14ac:dyDescent="0.25">
      <c r="A95" s="197"/>
      <c r="B95" s="204" t="s">
        <v>225</v>
      </c>
      <c r="C95" s="205" t="s">
        <v>378</v>
      </c>
      <c r="D95" s="206">
        <v>7</v>
      </c>
      <c r="E95" s="246"/>
    </row>
    <row r="96" spans="1:5" ht="36.700000000000003" x14ac:dyDescent="0.25">
      <c r="A96" s="197"/>
      <c r="B96" s="204" t="s">
        <v>225</v>
      </c>
      <c r="C96" s="205" t="s">
        <v>377</v>
      </c>
      <c r="D96" s="206">
        <v>13</v>
      </c>
      <c r="E96" s="246"/>
    </row>
    <row r="97" spans="1:8" ht="36.700000000000003" x14ac:dyDescent="0.25">
      <c r="A97" s="197"/>
      <c r="B97" s="204" t="s">
        <v>225</v>
      </c>
      <c r="C97" s="205" t="s">
        <v>379</v>
      </c>
      <c r="D97" s="206">
        <v>8</v>
      </c>
      <c r="E97" s="246"/>
    </row>
    <row r="98" spans="1:8" x14ac:dyDescent="0.25">
      <c r="A98" s="197"/>
      <c r="B98" s="236"/>
      <c r="C98" s="237"/>
      <c r="D98" s="237"/>
      <c r="E98" s="246"/>
    </row>
    <row r="99" spans="1:8" s="167" customFormat="1" x14ac:dyDescent="0.25">
      <c r="A99" s="197"/>
      <c r="B99" s="230"/>
      <c r="C99" s="231"/>
      <c r="D99" s="231"/>
      <c r="E99" s="247"/>
    </row>
    <row r="100" spans="1:8" x14ac:dyDescent="0.25">
      <c r="A100" s="197">
        <v>21</v>
      </c>
      <c r="B100" s="204" t="s">
        <v>305</v>
      </c>
      <c r="C100" s="209" t="s">
        <v>312</v>
      </c>
      <c r="D100" s="210">
        <v>13</v>
      </c>
      <c r="E100" s="246"/>
      <c r="G100" s="223"/>
      <c r="H100" s="223"/>
    </row>
    <row r="101" spans="1:8" ht="36.700000000000003" x14ac:dyDescent="0.25">
      <c r="A101" s="197"/>
      <c r="B101" s="204" t="s">
        <v>305</v>
      </c>
      <c r="C101" s="209" t="s">
        <v>311</v>
      </c>
      <c r="D101" s="210">
        <v>46</v>
      </c>
      <c r="E101" s="246"/>
      <c r="G101" s="223"/>
      <c r="H101" s="223"/>
    </row>
    <row r="102" spans="1:8" x14ac:dyDescent="0.25">
      <c r="A102" s="197"/>
      <c r="B102" s="204" t="s">
        <v>305</v>
      </c>
      <c r="C102" s="209" t="s">
        <v>329</v>
      </c>
      <c r="D102" s="210">
        <v>8</v>
      </c>
      <c r="E102" s="246"/>
      <c r="G102" s="223"/>
      <c r="H102" s="223"/>
    </row>
    <row r="103" spans="1:8" x14ac:dyDescent="0.25">
      <c r="A103" s="197"/>
      <c r="B103" s="204" t="s">
        <v>305</v>
      </c>
      <c r="C103" s="209" t="s">
        <v>328</v>
      </c>
      <c r="D103" s="210">
        <v>26</v>
      </c>
      <c r="E103" s="246"/>
      <c r="G103" s="223"/>
      <c r="H103" s="223"/>
    </row>
    <row r="104" spans="1:8" ht="18" customHeight="1" x14ac:dyDescent="0.25">
      <c r="A104" s="197"/>
      <c r="B104" s="204" t="s">
        <v>305</v>
      </c>
      <c r="C104" s="204" t="s">
        <v>306</v>
      </c>
      <c r="D104" s="207">
        <v>18</v>
      </c>
      <c r="E104" s="246"/>
      <c r="G104" s="223"/>
      <c r="H104" s="223"/>
    </row>
    <row r="105" spans="1:8" ht="18" customHeight="1" x14ac:dyDescent="0.25">
      <c r="A105" s="197"/>
      <c r="B105" s="204" t="s">
        <v>305</v>
      </c>
      <c r="C105" s="209" t="s">
        <v>327</v>
      </c>
      <c r="D105" s="210">
        <v>71</v>
      </c>
      <c r="E105" s="246"/>
      <c r="G105" s="223"/>
      <c r="H105" s="223"/>
    </row>
    <row r="106" spans="1:8" ht="18" customHeight="1" x14ac:dyDescent="0.25">
      <c r="A106" s="197"/>
      <c r="B106" s="204" t="s">
        <v>305</v>
      </c>
      <c r="C106" s="209" t="s">
        <v>314</v>
      </c>
      <c r="D106" s="210">
        <v>10</v>
      </c>
      <c r="E106" s="246"/>
      <c r="G106" s="223"/>
      <c r="H106" s="223"/>
    </row>
    <row r="107" spans="1:8" s="167" customFormat="1" ht="27.7" customHeight="1" x14ac:dyDescent="0.25">
      <c r="A107" s="197"/>
      <c r="B107" s="204" t="s">
        <v>305</v>
      </c>
      <c r="C107" s="209" t="s">
        <v>313</v>
      </c>
      <c r="D107" s="210">
        <v>10</v>
      </c>
      <c r="E107" s="247"/>
      <c r="G107" s="229"/>
      <c r="H107" s="229"/>
    </row>
    <row r="108" spans="1:8" s="167" customFormat="1" ht="18" customHeight="1" x14ac:dyDescent="0.25">
      <c r="A108" s="197"/>
      <c r="B108" s="204" t="s">
        <v>305</v>
      </c>
      <c r="C108" s="209" t="s">
        <v>316</v>
      </c>
      <c r="D108" s="210">
        <v>9</v>
      </c>
      <c r="E108" s="247"/>
      <c r="G108" s="229"/>
      <c r="H108" s="229"/>
    </row>
    <row r="109" spans="1:8" x14ac:dyDescent="0.25">
      <c r="A109" s="197"/>
      <c r="B109" s="204" t="s">
        <v>305</v>
      </c>
      <c r="C109" s="209" t="s">
        <v>318</v>
      </c>
      <c r="D109" s="210">
        <v>32</v>
      </c>
      <c r="E109" s="246"/>
      <c r="G109" s="223"/>
      <c r="H109" s="223"/>
    </row>
    <row r="110" spans="1:8" x14ac:dyDescent="0.25">
      <c r="A110" s="197"/>
      <c r="B110" s="204" t="s">
        <v>305</v>
      </c>
      <c r="C110" s="209" t="s">
        <v>319</v>
      </c>
      <c r="D110" s="210">
        <v>7</v>
      </c>
      <c r="E110" s="246"/>
      <c r="G110" s="223"/>
      <c r="H110" s="223"/>
    </row>
    <row r="111" spans="1:8" x14ac:dyDescent="0.25">
      <c r="A111" s="197"/>
      <c r="B111" s="204" t="s">
        <v>305</v>
      </c>
      <c r="C111" s="209" t="s">
        <v>308</v>
      </c>
      <c r="D111" s="210">
        <v>43</v>
      </c>
      <c r="E111" s="246"/>
      <c r="G111" s="223"/>
      <c r="H111" s="223"/>
    </row>
    <row r="112" spans="1:8" ht="36.700000000000003" x14ac:dyDescent="0.25">
      <c r="A112" s="221"/>
      <c r="B112" s="204" t="s">
        <v>305</v>
      </c>
      <c r="C112" s="209" t="s">
        <v>310</v>
      </c>
      <c r="D112" s="210">
        <v>150</v>
      </c>
    </row>
    <row r="113" spans="1:8" s="167" customFormat="1" ht="36.700000000000003" x14ac:dyDescent="0.25">
      <c r="A113" s="197"/>
      <c r="B113" s="204" t="s">
        <v>305</v>
      </c>
      <c r="C113" s="209" t="s">
        <v>315</v>
      </c>
      <c r="D113" s="210">
        <v>24</v>
      </c>
      <c r="E113" s="247"/>
      <c r="G113" s="229"/>
      <c r="H113" s="229"/>
    </row>
    <row r="114" spans="1:8" ht="36.700000000000003" x14ac:dyDescent="0.25">
      <c r="B114" s="204" t="s">
        <v>305</v>
      </c>
      <c r="C114" s="209" t="s">
        <v>317</v>
      </c>
      <c r="D114" s="210">
        <v>3</v>
      </c>
    </row>
    <row r="115" spans="1:8" ht="36.700000000000003" x14ac:dyDescent="0.25">
      <c r="A115" s="221"/>
      <c r="B115" s="204" t="s">
        <v>305</v>
      </c>
      <c r="C115" s="209" t="s">
        <v>322</v>
      </c>
      <c r="D115" s="210">
        <v>38</v>
      </c>
    </row>
    <row r="116" spans="1:8" ht="36.700000000000003" x14ac:dyDescent="0.25">
      <c r="A116" s="221"/>
      <c r="B116" s="204" t="s">
        <v>305</v>
      </c>
      <c r="C116" s="209" t="s">
        <v>325</v>
      </c>
      <c r="D116" s="210">
        <v>42</v>
      </c>
    </row>
    <row r="117" spans="1:8" x14ac:dyDescent="0.25">
      <c r="A117" s="197"/>
      <c r="B117" s="204" t="s">
        <v>305</v>
      </c>
      <c r="C117" s="209" t="s">
        <v>309</v>
      </c>
      <c r="D117" s="210">
        <v>64</v>
      </c>
      <c r="E117" s="246"/>
      <c r="G117" s="223"/>
      <c r="H117" s="223"/>
    </row>
    <row r="118" spans="1:8" x14ac:dyDescent="0.25">
      <c r="B118" s="204" t="s">
        <v>305</v>
      </c>
      <c r="C118" s="209" t="s">
        <v>321</v>
      </c>
      <c r="D118" s="210">
        <v>10</v>
      </c>
    </row>
    <row r="119" spans="1:8" ht="36.700000000000003" x14ac:dyDescent="0.25">
      <c r="B119" s="204" t="s">
        <v>305</v>
      </c>
      <c r="C119" s="209" t="s">
        <v>320</v>
      </c>
      <c r="D119" s="210">
        <v>9</v>
      </c>
    </row>
    <row r="120" spans="1:8" x14ac:dyDescent="0.25">
      <c r="A120" s="221"/>
      <c r="B120" s="204" t="s">
        <v>305</v>
      </c>
      <c r="C120" s="209" t="s">
        <v>307</v>
      </c>
      <c r="D120" s="210">
        <v>41</v>
      </c>
    </row>
    <row r="121" spans="1:8" x14ac:dyDescent="0.25">
      <c r="A121" s="221"/>
      <c r="B121" s="204" t="s">
        <v>305</v>
      </c>
      <c r="C121" s="209" t="s">
        <v>136</v>
      </c>
      <c r="D121" s="210">
        <v>20</v>
      </c>
    </row>
    <row r="122" spans="1:8" x14ac:dyDescent="0.25">
      <c r="A122" s="221"/>
      <c r="B122" s="204" t="s">
        <v>305</v>
      </c>
      <c r="C122" s="209" t="s">
        <v>323</v>
      </c>
      <c r="D122" s="210">
        <v>14</v>
      </c>
    </row>
    <row r="123" spans="1:8" ht="36.700000000000003" x14ac:dyDescent="0.25">
      <c r="A123" s="221"/>
      <c r="B123" s="204" t="s">
        <v>305</v>
      </c>
      <c r="C123" s="209" t="s">
        <v>324</v>
      </c>
      <c r="D123" s="210">
        <v>11</v>
      </c>
    </row>
    <row r="124" spans="1:8" x14ac:dyDescent="0.25">
      <c r="A124" s="221"/>
      <c r="B124" s="204" t="s">
        <v>305</v>
      </c>
      <c r="C124" s="209" t="s">
        <v>326</v>
      </c>
      <c r="D124" s="210">
        <v>8</v>
      </c>
    </row>
    <row r="125" spans="1:8" x14ac:dyDescent="0.25">
      <c r="A125" s="221"/>
    </row>
    <row r="126" spans="1:8" x14ac:dyDescent="0.25">
      <c r="A126" s="226" t="s">
        <v>387</v>
      </c>
      <c r="B126" s="204" t="s">
        <v>79</v>
      </c>
      <c r="C126" s="204" t="s">
        <v>136</v>
      </c>
      <c r="D126" s="207">
        <v>353</v>
      </c>
      <c r="E126" s="246"/>
    </row>
    <row r="127" spans="1:8" x14ac:dyDescent="0.25">
      <c r="A127" s="221"/>
    </row>
    <row r="128" spans="1:8" ht="18.350000000000001" customHeight="1" x14ac:dyDescent="0.25">
      <c r="A128" s="197">
        <v>23</v>
      </c>
      <c r="B128" s="204" t="s">
        <v>350</v>
      </c>
      <c r="C128" s="205" t="s">
        <v>261</v>
      </c>
      <c r="D128" s="206">
        <v>44</v>
      </c>
      <c r="E128" s="246"/>
    </row>
    <row r="129" spans="1:5" ht="36.700000000000003" customHeight="1" x14ac:dyDescent="0.25">
      <c r="A129" s="197"/>
      <c r="B129" s="204" t="s">
        <v>350</v>
      </c>
      <c r="C129" s="205" t="s">
        <v>265</v>
      </c>
      <c r="D129" s="206">
        <v>27</v>
      </c>
      <c r="E129" s="246"/>
    </row>
    <row r="130" spans="1:5" x14ac:dyDescent="0.25">
      <c r="A130" s="197"/>
      <c r="B130" s="204" t="s">
        <v>349</v>
      </c>
      <c r="C130" s="205" t="s">
        <v>217</v>
      </c>
      <c r="D130" s="206">
        <v>31</v>
      </c>
      <c r="E130" s="246"/>
    </row>
    <row r="131" spans="1:5" s="167" customFormat="1" x14ac:dyDescent="0.25">
      <c r="A131" s="197"/>
      <c r="B131" s="204" t="s">
        <v>349</v>
      </c>
      <c r="C131" s="205" t="s">
        <v>218</v>
      </c>
      <c r="D131" s="206">
        <v>20</v>
      </c>
      <c r="E131" s="246"/>
    </row>
    <row r="132" spans="1:5" s="167" customFormat="1" x14ac:dyDescent="0.25">
      <c r="A132" s="197"/>
      <c r="B132" s="204" t="s">
        <v>349</v>
      </c>
      <c r="C132" s="205" t="s">
        <v>219</v>
      </c>
      <c r="D132" s="206">
        <v>30</v>
      </c>
      <c r="E132" s="246"/>
    </row>
    <row r="133" spans="1:5" s="167" customFormat="1" x14ac:dyDescent="0.25">
      <c r="A133" s="197"/>
      <c r="B133" s="204" t="s">
        <v>350</v>
      </c>
      <c r="C133" s="205" t="s">
        <v>382</v>
      </c>
      <c r="D133" s="206">
        <v>62</v>
      </c>
      <c r="E133" s="246"/>
    </row>
    <row r="134" spans="1:5" s="167" customFormat="1" x14ac:dyDescent="0.25">
      <c r="A134" s="197"/>
      <c r="B134" s="204" t="s">
        <v>350</v>
      </c>
      <c r="C134" s="205" t="s">
        <v>351</v>
      </c>
      <c r="D134" s="206">
        <v>116</v>
      </c>
      <c r="E134" s="246"/>
    </row>
    <row r="135" spans="1:5" s="167" customFormat="1" x14ac:dyDescent="0.25">
      <c r="A135" s="197"/>
      <c r="B135" s="204" t="s">
        <v>350</v>
      </c>
      <c r="C135" s="205" t="s">
        <v>383</v>
      </c>
      <c r="D135" s="206">
        <v>41</v>
      </c>
      <c r="E135" s="246"/>
    </row>
    <row r="136" spans="1:5" s="167" customFormat="1" x14ac:dyDescent="0.25">
      <c r="A136" s="197"/>
      <c r="B136" s="204" t="s">
        <v>350</v>
      </c>
      <c r="C136" s="205" t="s">
        <v>290</v>
      </c>
      <c r="D136" s="206">
        <v>17</v>
      </c>
      <c r="E136" s="246"/>
    </row>
    <row r="137" spans="1:5" s="167" customFormat="1" ht="36.700000000000003" x14ac:dyDescent="0.25">
      <c r="A137" s="197"/>
      <c r="B137" s="204" t="s">
        <v>350</v>
      </c>
      <c r="C137" s="205" t="s">
        <v>394</v>
      </c>
      <c r="D137" s="206">
        <v>190</v>
      </c>
      <c r="E137" s="246"/>
    </row>
    <row r="138" spans="1:5" s="167" customFormat="1" ht="36.700000000000003" x14ac:dyDescent="0.25">
      <c r="A138" s="197"/>
      <c r="B138" s="204" t="s">
        <v>350</v>
      </c>
      <c r="C138" s="205" t="s">
        <v>391</v>
      </c>
      <c r="D138" s="206">
        <v>52</v>
      </c>
      <c r="E138" s="246"/>
    </row>
    <row r="139" spans="1:5" s="167" customFormat="1" ht="36.700000000000003" x14ac:dyDescent="0.25">
      <c r="A139" s="197"/>
      <c r="B139" s="204" t="s">
        <v>350</v>
      </c>
      <c r="C139" s="205" t="s">
        <v>392</v>
      </c>
      <c r="D139" s="206">
        <v>14</v>
      </c>
      <c r="E139" s="246"/>
    </row>
    <row r="140" spans="1:5" s="167" customFormat="1" x14ac:dyDescent="0.25">
      <c r="A140" s="197"/>
      <c r="B140" s="204" t="s">
        <v>350</v>
      </c>
      <c r="C140" s="205" t="s">
        <v>393</v>
      </c>
      <c r="D140" s="206">
        <v>91</v>
      </c>
      <c r="E140" s="246"/>
    </row>
    <row r="141" spans="1:5" s="167" customFormat="1" x14ac:dyDescent="0.25">
      <c r="A141" s="197"/>
      <c r="B141" s="204" t="s">
        <v>350</v>
      </c>
      <c r="C141" s="205" t="s">
        <v>352</v>
      </c>
      <c r="D141" s="206">
        <v>62</v>
      </c>
      <c r="E141" s="246"/>
    </row>
    <row r="142" spans="1:5" s="167" customFormat="1" x14ac:dyDescent="0.25">
      <c r="A142" s="197"/>
      <c r="B142" s="204" t="s">
        <v>350</v>
      </c>
      <c r="C142" s="205" t="s">
        <v>353</v>
      </c>
      <c r="D142" s="206">
        <v>67</v>
      </c>
      <c r="E142" s="246"/>
    </row>
    <row r="143" spans="1:5" s="167" customFormat="1" x14ac:dyDescent="0.25">
      <c r="A143" s="197"/>
      <c r="B143" s="204" t="s">
        <v>349</v>
      </c>
      <c r="C143" s="205" t="s">
        <v>396</v>
      </c>
      <c r="D143" s="206">
        <v>44</v>
      </c>
      <c r="E143" s="246"/>
    </row>
    <row r="144" spans="1:5" s="167" customFormat="1" x14ac:dyDescent="0.25">
      <c r="A144" s="197"/>
      <c r="B144" s="204" t="s">
        <v>349</v>
      </c>
      <c r="C144" s="205" t="s">
        <v>397</v>
      </c>
      <c r="D144" s="206">
        <v>48</v>
      </c>
      <c r="E144" s="246"/>
    </row>
    <row r="145" spans="1:5" s="167" customFormat="1" x14ac:dyDescent="0.25">
      <c r="A145" s="197"/>
      <c r="B145" s="204" t="s">
        <v>350</v>
      </c>
      <c r="C145" s="205" t="s">
        <v>354</v>
      </c>
      <c r="D145" s="206">
        <v>66</v>
      </c>
      <c r="E145" s="246"/>
    </row>
    <row r="146" spans="1:5" s="167" customFormat="1" x14ac:dyDescent="0.25">
      <c r="A146" s="197"/>
      <c r="B146" s="204" t="s">
        <v>349</v>
      </c>
      <c r="C146" s="205" t="s">
        <v>367</v>
      </c>
      <c r="D146" s="206">
        <v>26</v>
      </c>
      <c r="E146" s="246"/>
    </row>
    <row r="147" spans="1:5" s="167" customFormat="1" x14ac:dyDescent="0.25">
      <c r="A147" s="197"/>
      <c r="B147" s="204" t="s">
        <v>349</v>
      </c>
      <c r="C147" s="205" t="s">
        <v>395</v>
      </c>
      <c r="D147" s="206">
        <v>27</v>
      </c>
      <c r="E147" s="246"/>
    </row>
    <row r="148" spans="1:5" s="167" customFormat="1" x14ac:dyDescent="0.25">
      <c r="A148" s="197"/>
      <c r="B148" s="204" t="s">
        <v>350</v>
      </c>
      <c r="C148" s="205" t="s">
        <v>355</v>
      </c>
      <c r="D148" s="206">
        <v>117</v>
      </c>
      <c r="E148" s="246"/>
    </row>
    <row r="149" spans="1:5" s="167" customFormat="1" x14ac:dyDescent="0.25">
      <c r="A149" s="197"/>
      <c r="B149" s="204" t="s">
        <v>350</v>
      </c>
      <c r="C149" s="205" t="s">
        <v>384</v>
      </c>
      <c r="D149" s="206">
        <v>32</v>
      </c>
      <c r="E149" s="246"/>
    </row>
    <row r="150" spans="1:5" s="167" customFormat="1" x14ac:dyDescent="0.25">
      <c r="A150" s="197"/>
      <c r="B150" s="204" t="s">
        <v>349</v>
      </c>
      <c r="C150" s="205" t="s">
        <v>260</v>
      </c>
      <c r="D150" s="206">
        <v>39</v>
      </c>
      <c r="E150" s="246"/>
    </row>
    <row r="151" spans="1:5" s="167" customFormat="1" x14ac:dyDescent="0.25">
      <c r="A151" s="197"/>
      <c r="B151" s="204" t="s">
        <v>349</v>
      </c>
      <c r="C151" s="205" t="s">
        <v>221</v>
      </c>
      <c r="D151" s="206">
        <v>40</v>
      </c>
      <c r="E151" s="246"/>
    </row>
    <row r="152" spans="1:5" s="167" customFormat="1" x14ac:dyDescent="0.25">
      <c r="A152" s="197"/>
      <c r="B152" s="204" t="s">
        <v>350</v>
      </c>
      <c r="C152" s="205" t="s">
        <v>221</v>
      </c>
      <c r="D152" s="206">
        <v>125</v>
      </c>
      <c r="E152" s="246"/>
    </row>
    <row r="153" spans="1:5" ht="36.700000000000003" x14ac:dyDescent="0.25">
      <c r="B153" s="204" t="s">
        <v>350</v>
      </c>
      <c r="C153" s="205" t="s">
        <v>268</v>
      </c>
      <c r="D153" s="206">
        <v>144</v>
      </c>
      <c r="E153" s="246"/>
    </row>
    <row r="154" spans="1:5" ht="36.700000000000003" x14ac:dyDescent="0.25">
      <c r="B154" s="204" t="s">
        <v>350</v>
      </c>
      <c r="C154" s="205" t="s">
        <v>399</v>
      </c>
      <c r="D154" s="206">
        <v>84</v>
      </c>
      <c r="E154" s="246"/>
    </row>
    <row r="155" spans="1:5" x14ac:dyDescent="0.25">
      <c r="B155" s="204" t="s">
        <v>350</v>
      </c>
      <c r="C155" s="205" t="s">
        <v>398</v>
      </c>
      <c r="D155" s="206">
        <v>61</v>
      </c>
      <c r="E155" s="246"/>
    </row>
    <row r="156" spans="1:5" x14ac:dyDescent="0.25">
      <c r="B156" s="204" t="s">
        <v>350</v>
      </c>
      <c r="C156" s="205" t="s">
        <v>266</v>
      </c>
      <c r="D156" s="206">
        <v>20</v>
      </c>
      <c r="E156" s="246"/>
    </row>
    <row r="157" spans="1:5" x14ac:dyDescent="0.25">
      <c r="B157" s="204" t="s">
        <v>350</v>
      </c>
      <c r="C157" s="205" t="s">
        <v>267</v>
      </c>
      <c r="D157" s="206">
        <v>173</v>
      </c>
      <c r="E157" s="246"/>
    </row>
    <row r="158" spans="1:5" x14ac:dyDescent="0.25">
      <c r="B158" s="204" t="s">
        <v>350</v>
      </c>
      <c r="C158" s="205" t="s">
        <v>356</v>
      </c>
      <c r="D158" s="206">
        <v>39</v>
      </c>
      <c r="E158" s="246"/>
    </row>
    <row r="159" spans="1:5" x14ac:dyDescent="0.25">
      <c r="A159" s="197"/>
      <c r="B159" s="204" t="s">
        <v>350</v>
      </c>
      <c r="C159" s="205" t="s">
        <v>235</v>
      </c>
      <c r="D159" s="206">
        <v>88</v>
      </c>
      <c r="E159" s="246"/>
    </row>
    <row r="160" spans="1:5" x14ac:dyDescent="0.25">
      <c r="A160" s="197"/>
      <c r="B160" s="204" t="s">
        <v>350</v>
      </c>
      <c r="C160" s="205" t="s">
        <v>139</v>
      </c>
      <c r="D160" s="206">
        <v>6</v>
      </c>
      <c r="E160" s="246"/>
    </row>
    <row r="161" spans="1:5" x14ac:dyDescent="0.25">
      <c r="A161" s="197"/>
      <c r="B161" s="204" t="s">
        <v>350</v>
      </c>
      <c r="C161" s="205" t="s">
        <v>401</v>
      </c>
      <c r="D161" s="206">
        <v>14</v>
      </c>
      <c r="E161" s="246"/>
    </row>
    <row r="162" spans="1:5" x14ac:dyDescent="0.25">
      <c r="A162" s="197"/>
      <c r="B162" s="204" t="s">
        <v>357</v>
      </c>
      <c r="C162" s="205" t="s">
        <v>263</v>
      </c>
      <c r="D162" s="206">
        <v>22</v>
      </c>
      <c r="E162" s="246"/>
    </row>
    <row r="163" spans="1:5" x14ac:dyDescent="0.25">
      <c r="A163" s="197"/>
      <c r="B163" s="204" t="s">
        <v>350</v>
      </c>
      <c r="C163" s="205" t="s">
        <v>262</v>
      </c>
      <c r="D163" s="206">
        <v>125</v>
      </c>
      <c r="E163" s="246"/>
    </row>
    <row r="164" spans="1:5" x14ac:dyDescent="0.25">
      <c r="A164" s="197"/>
      <c r="B164" s="204" t="s">
        <v>349</v>
      </c>
      <c r="C164" s="205" t="s">
        <v>222</v>
      </c>
      <c r="D164" s="206">
        <v>42</v>
      </c>
      <c r="E164" s="246"/>
    </row>
    <row r="165" spans="1:5" x14ac:dyDescent="0.25">
      <c r="A165" s="197"/>
      <c r="B165" s="204" t="s">
        <v>350</v>
      </c>
      <c r="C165" s="205" t="s">
        <v>142</v>
      </c>
      <c r="D165" s="206">
        <v>110</v>
      </c>
      <c r="E165" s="246"/>
    </row>
    <row r="166" spans="1:5" x14ac:dyDescent="0.25">
      <c r="A166" s="197"/>
      <c r="B166" s="204" t="s">
        <v>349</v>
      </c>
      <c r="C166" s="205" t="s">
        <v>208</v>
      </c>
      <c r="D166" s="206">
        <v>48</v>
      </c>
      <c r="E166" s="246"/>
    </row>
    <row r="167" spans="1:5" x14ac:dyDescent="0.25">
      <c r="A167" s="197"/>
      <c r="B167" s="204" t="s">
        <v>349</v>
      </c>
      <c r="C167" s="205" t="s">
        <v>223</v>
      </c>
      <c r="D167" s="206">
        <v>18</v>
      </c>
      <c r="E167" s="246"/>
    </row>
    <row r="168" spans="1:5" x14ac:dyDescent="0.25">
      <c r="A168" s="197"/>
      <c r="B168" s="204" t="s">
        <v>350</v>
      </c>
      <c r="C168" s="205" t="s">
        <v>223</v>
      </c>
      <c r="D168" s="206">
        <v>40</v>
      </c>
      <c r="E168" s="246"/>
    </row>
    <row r="169" spans="1:5" x14ac:dyDescent="0.25">
      <c r="A169" s="197"/>
      <c r="B169" s="204" t="s">
        <v>350</v>
      </c>
      <c r="C169" s="205" t="s">
        <v>400</v>
      </c>
      <c r="D169" s="206">
        <v>123</v>
      </c>
      <c r="E169" s="246"/>
    </row>
    <row r="170" spans="1:5" x14ac:dyDescent="0.25">
      <c r="A170" s="197"/>
      <c r="B170" s="204" t="s">
        <v>349</v>
      </c>
      <c r="C170" s="205" t="s">
        <v>224</v>
      </c>
      <c r="D170" s="206">
        <v>32</v>
      </c>
      <c r="E170" s="246"/>
    </row>
    <row r="171" spans="1:5" x14ac:dyDescent="0.25">
      <c r="A171" s="197"/>
      <c r="B171" s="204" t="s">
        <v>350</v>
      </c>
      <c r="C171" s="205" t="s">
        <v>224</v>
      </c>
      <c r="D171" s="206">
        <v>125</v>
      </c>
      <c r="E171" s="246"/>
    </row>
    <row r="172" spans="1:5" ht="36.700000000000003" x14ac:dyDescent="0.25">
      <c r="A172" s="197"/>
      <c r="B172" s="204" t="s">
        <v>350</v>
      </c>
      <c r="C172" s="205" t="s">
        <v>385</v>
      </c>
      <c r="D172" s="206">
        <v>228</v>
      </c>
      <c r="E172" s="246"/>
    </row>
    <row r="173" spans="1:5" x14ac:dyDescent="0.25">
      <c r="A173" s="197"/>
      <c r="B173" s="204" t="s">
        <v>350</v>
      </c>
      <c r="C173" s="205" t="s">
        <v>386</v>
      </c>
      <c r="D173" s="206">
        <v>41</v>
      </c>
      <c r="E173" s="246"/>
    </row>
    <row r="174" spans="1:5" x14ac:dyDescent="0.25">
      <c r="A174" s="197"/>
      <c r="B174" s="204" t="s">
        <v>350</v>
      </c>
      <c r="C174" s="205" t="s">
        <v>144</v>
      </c>
      <c r="D174" s="206">
        <v>23</v>
      </c>
      <c r="E174" s="246"/>
    </row>
    <row r="175" spans="1:5" ht="36.700000000000003" x14ac:dyDescent="0.25">
      <c r="A175" s="197"/>
      <c r="B175" s="204" t="s">
        <v>350</v>
      </c>
      <c r="C175" s="205" t="s">
        <v>264</v>
      </c>
      <c r="D175" s="206">
        <v>50</v>
      </c>
      <c r="E175" s="246"/>
    </row>
    <row r="176" spans="1:5" s="167" customFormat="1" x14ac:dyDescent="0.25">
      <c r="A176" s="197"/>
      <c r="B176" s="195"/>
      <c r="C176" s="195"/>
      <c r="D176" s="198"/>
      <c r="E176" s="245"/>
    </row>
    <row r="178" spans="1:5" ht="36.700000000000003" x14ac:dyDescent="0.25">
      <c r="A178" s="243">
        <v>25</v>
      </c>
      <c r="B178" s="204" t="s">
        <v>332</v>
      </c>
      <c r="C178" s="204"/>
      <c r="D178" s="207">
        <v>131</v>
      </c>
      <c r="E178" s="246"/>
    </row>
    <row r="180" spans="1:5" s="167" customFormat="1" ht="55.05" x14ac:dyDescent="0.25">
      <c r="A180" s="197">
        <v>26</v>
      </c>
      <c r="B180" s="204" t="s">
        <v>270</v>
      </c>
      <c r="C180" s="205" t="s">
        <v>212</v>
      </c>
      <c r="D180" s="206">
        <v>31</v>
      </c>
      <c r="E180" s="245"/>
    </row>
    <row r="181" spans="1:5" x14ac:dyDescent="0.25">
      <c r="A181" s="197"/>
    </row>
    <row r="182" spans="1:5" ht="36.700000000000003" x14ac:dyDescent="0.25">
      <c r="A182" s="197">
        <v>27</v>
      </c>
      <c r="B182" s="204" t="s">
        <v>279</v>
      </c>
      <c r="C182" s="204" t="s">
        <v>220</v>
      </c>
      <c r="D182" s="207">
        <v>106</v>
      </c>
    </row>
    <row r="183" spans="1:5" x14ac:dyDescent="0.25">
      <c r="A183" s="197"/>
    </row>
    <row r="184" spans="1:5" x14ac:dyDescent="0.25">
      <c r="A184" s="225">
        <v>28</v>
      </c>
      <c r="B184" s="204" t="s">
        <v>333</v>
      </c>
      <c r="C184" s="204"/>
      <c r="D184" s="207">
        <v>196</v>
      </c>
      <c r="E184" s="246"/>
    </row>
    <row r="185" spans="1:5" s="167" customFormat="1" x14ac:dyDescent="0.25">
      <c r="A185" s="225"/>
      <c r="B185" s="232"/>
      <c r="C185" s="232"/>
      <c r="D185" s="222"/>
      <c r="E185" s="247"/>
    </row>
    <row r="186" spans="1:5" x14ac:dyDescent="0.25">
      <c r="A186" s="197">
        <v>29</v>
      </c>
      <c r="B186" s="204" t="s">
        <v>257</v>
      </c>
      <c r="C186" s="204" t="s">
        <v>256</v>
      </c>
      <c r="D186" s="207">
        <v>34</v>
      </c>
      <c r="E186" s="246"/>
    </row>
    <row r="187" spans="1:5" x14ac:dyDescent="0.25">
      <c r="A187" s="197"/>
    </row>
    <row r="188" spans="1:5" x14ac:dyDescent="0.25">
      <c r="A188" s="225">
        <v>30</v>
      </c>
      <c r="B188" s="204" t="s">
        <v>334</v>
      </c>
      <c r="C188" s="204" t="s">
        <v>245</v>
      </c>
      <c r="D188" s="207">
        <v>39</v>
      </c>
    </row>
    <row r="189" spans="1:5" x14ac:dyDescent="0.25">
      <c r="B189" s="204" t="s">
        <v>334</v>
      </c>
      <c r="C189" s="209" t="s">
        <v>136</v>
      </c>
      <c r="D189" s="210">
        <v>67</v>
      </c>
    </row>
    <row r="190" spans="1:5" x14ac:dyDescent="0.25">
      <c r="B190" s="201"/>
      <c r="C190" s="202"/>
      <c r="D190" s="203"/>
    </row>
    <row r="191" spans="1:5" s="167" customFormat="1" x14ac:dyDescent="0.25">
      <c r="A191" s="197">
        <v>31</v>
      </c>
      <c r="B191" s="204" t="s">
        <v>227</v>
      </c>
      <c r="C191" s="205" t="s">
        <v>228</v>
      </c>
      <c r="D191" s="206">
        <v>26</v>
      </c>
      <c r="E191" s="245"/>
    </row>
    <row r="192" spans="1:5" s="167" customFormat="1" x14ac:dyDescent="0.25">
      <c r="A192" s="197"/>
      <c r="B192" s="204" t="s">
        <v>227</v>
      </c>
      <c r="C192" s="205" t="s">
        <v>229</v>
      </c>
      <c r="D192" s="206">
        <v>45</v>
      </c>
      <c r="E192" s="245"/>
    </row>
    <row r="193" spans="1:8" x14ac:dyDescent="0.25">
      <c r="A193" s="197"/>
      <c r="B193" s="236"/>
      <c r="C193" s="237"/>
      <c r="D193" s="237"/>
      <c r="E193" s="246"/>
    </row>
    <row r="194" spans="1:8" s="167" customFormat="1" x14ac:dyDescent="0.25">
      <c r="A194" s="197"/>
      <c r="B194" s="232"/>
      <c r="C194" s="232"/>
      <c r="D194" s="222"/>
      <c r="E194" s="247"/>
      <c r="G194" s="229"/>
      <c r="H194" s="229"/>
    </row>
    <row r="195" spans="1:8" ht="36.700000000000003" x14ac:dyDescent="0.25">
      <c r="A195" s="197">
        <v>32</v>
      </c>
      <c r="B195" s="204" t="s">
        <v>236</v>
      </c>
      <c r="C195" s="204" t="s">
        <v>244</v>
      </c>
      <c r="D195" s="207">
        <v>295</v>
      </c>
      <c r="E195" s="246"/>
    </row>
    <row r="196" spans="1:8" s="167" customFormat="1" x14ac:dyDescent="0.25">
      <c r="A196" s="197"/>
      <c r="B196" s="195"/>
      <c r="C196" s="196"/>
      <c r="D196" s="199"/>
      <c r="E196" s="245"/>
    </row>
    <row r="197" spans="1:8" s="167" customFormat="1" ht="55.05" x14ac:dyDescent="0.25">
      <c r="A197" s="197">
        <v>33</v>
      </c>
      <c r="B197" s="204" t="s">
        <v>388</v>
      </c>
      <c r="C197" s="205" t="s">
        <v>402</v>
      </c>
      <c r="D197" s="207">
        <v>100</v>
      </c>
      <c r="E197" s="245"/>
    </row>
    <row r="198" spans="1:8" x14ac:dyDescent="0.25">
      <c r="B198" s="195"/>
      <c r="C198" s="196"/>
      <c r="D198" s="199"/>
      <c r="E198" s="245"/>
    </row>
    <row r="199" spans="1:8" s="167" customFormat="1" ht="73.400000000000006" x14ac:dyDescent="0.25">
      <c r="A199" s="197">
        <v>34</v>
      </c>
      <c r="B199" s="204" t="s">
        <v>238</v>
      </c>
      <c r="C199" s="204" t="s">
        <v>222</v>
      </c>
      <c r="D199" s="207">
        <v>98</v>
      </c>
      <c r="E199" s="244"/>
    </row>
    <row r="200" spans="1:8" x14ac:dyDescent="0.25">
      <c r="B200" s="195"/>
      <c r="C200" s="196"/>
      <c r="D200" s="199"/>
      <c r="E200" s="245"/>
    </row>
    <row r="201" spans="1:8" s="167" customFormat="1" ht="36.700000000000003" x14ac:dyDescent="0.25">
      <c r="A201" s="226" t="s">
        <v>413</v>
      </c>
      <c r="B201" s="204" t="s">
        <v>335</v>
      </c>
      <c r="C201" s="204" t="s">
        <v>245</v>
      </c>
      <c r="D201" s="207">
        <v>36</v>
      </c>
      <c r="E201" s="246"/>
    </row>
    <row r="202" spans="1:8" x14ac:dyDescent="0.25">
      <c r="B202" s="195"/>
      <c r="C202" s="196"/>
      <c r="D202" s="199"/>
      <c r="E202" s="245"/>
    </row>
    <row r="203" spans="1:8" s="167" customFormat="1" x14ac:dyDescent="0.25">
      <c r="A203" s="197">
        <v>36</v>
      </c>
      <c r="B203" s="204" t="s">
        <v>336</v>
      </c>
      <c r="C203" s="204" t="s">
        <v>337</v>
      </c>
      <c r="D203" s="207">
        <v>302</v>
      </c>
      <c r="E203" s="244"/>
    </row>
    <row r="204" spans="1:8" x14ac:dyDescent="0.25">
      <c r="A204" s="197"/>
      <c r="B204" s="204" t="s">
        <v>336</v>
      </c>
      <c r="C204" s="204" t="s">
        <v>403</v>
      </c>
      <c r="D204" s="207">
        <v>51</v>
      </c>
    </row>
    <row r="205" spans="1:8" s="167" customFormat="1" x14ac:dyDescent="0.25">
      <c r="A205" s="197"/>
      <c r="B205" s="195"/>
      <c r="C205" s="196"/>
      <c r="D205" s="222"/>
      <c r="E205" s="245"/>
    </row>
    <row r="206" spans="1:8" s="167" customFormat="1" x14ac:dyDescent="0.25">
      <c r="A206" s="197">
        <v>37</v>
      </c>
      <c r="B206" s="204" t="s">
        <v>226</v>
      </c>
      <c r="C206" s="205" t="s">
        <v>358</v>
      </c>
      <c r="D206" s="206">
        <v>525</v>
      </c>
      <c r="E206" s="246"/>
    </row>
    <row r="207" spans="1:8" s="167" customFormat="1" x14ac:dyDescent="0.25">
      <c r="A207" s="222"/>
      <c r="B207" s="204" t="s">
        <v>226</v>
      </c>
      <c r="C207" s="205" t="s">
        <v>359</v>
      </c>
      <c r="D207" s="206">
        <v>160</v>
      </c>
      <c r="E207" s="246"/>
    </row>
    <row r="208" spans="1:8" s="167" customFormat="1" x14ac:dyDescent="0.25">
      <c r="A208" s="222"/>
      <c r="B208" s="195"/>
      <c r="C208" s="196"/>
      <c r="D208" s="198"/>
      <c r="E208" s="247"/>
    </row>
    <row r="209" spans="1:5" x14ac:dyDescent="0.25">
      <c r="A209" s="197">
        <v>38</v>
      </c>
      <c r="B209" s="204" t="s">
        <v>275</v>
      </c>
      <c r="C209" s="204" t="s">
        <v>276</v>
      </c>
      <c r="D209" s="207">
        <v>14</v>
      </c>
    </row>
    <row r="210" spans="1:5" ht="36.700000000000003" x14ac:dyDescent="0.25">
      <c r="A210" s="197"/>
      <c r="B210" s="204" t="s">
        <v>275</v>
      </c>
      <c r="C210" s="204" t="s">
        <v>277</v>
      </c>
      <c r="D210" s="207">
        <v>61</v>
      </c>
    </row>
    <row r="211" spans="1:5" s="167" customFormat="1" x14ac:dyDescent="0.25">
      <c r="A211" s="197"/>
      <c r="B211" s="204" t="s">
        <v>275</v>
      </c>
      <c r="C211" s="205" t="s">
        <v>290</v>
      </c>
      <c r="D211" s="207">
        <v>21</v>
      </c>
      <c r="E211" s="244"/>
    </row>
    <row r="212" spans="1:5" x14ac:dyDescent="0.25">
      <c r="A212" s="197"/>
      <c r="B212" s="204" t="s">
        <v>275</v>
      </c>
      <c r="C212" s="205" t="s">
        <v>410</v>
      </c>
      <c r="D212" s="207">
        <v>19</v>
      </c>
    </row>
    <row r="213" spans="1:5" x14ac:dyDescent="0.25">
      <c r="A213" s="197"/>
      <c r="B213" s="204" t="s">
        <v>275</v>
      </c>
      <c r="C213" s="205" t="s">
        <v>411</v>
      </c>
      <c r="D213" s="207">
        <v>10</v>
      </c>
    </row>
    <row r="214" spans="1:5" x14ac:dyDescent="0.25">
      <c r="A214" s="197"/>
      <c r="B214" s="204" t="s">
        <v>275</v>
      </c>
      <c r="C214" s="205" t="s">
        <v>412</v>
      </c>
      <c r="D214" s="207">
        <v>6</v>
      </c>
    </row>
    <row r="215" spans="1:5" x14ac:dyDescent="0.25">
      <c r="A215" s="197"/>
      <c r="B215" s="195"/>
      <c r="C215" s="196"/>
      <c r="D215" s="199"/>
      <c r="E215" s="245"/>
    </row>
    <row r="216" spans="1:5" x14ac:dyDescent="0.25">
      <c r="A216" s="197">
        <v>39</v>
      </c>
      <c r="B216" s="204" t="s">
        <v>210</v>
      </c>
      <c r="C216" s="209" t="s">
        <v>249</v>
      </c>
      <c r="D216" s="210">
        <v>43</v>
      </c>
      <c r="E216" s="246"/>
    </row>
    <row r="217" spans="1:5" ht="36.700000000000003" x14ac:dyDescent="0.25">
      <c r="A217" s="197"/>
      <c r="B217" s="204" t="s">
        <v>210</v>
      </c>
      <c r="C217" s="209" t="s">
        <v>360</v>
      </c>
      <c r="D217" s="210">
        <v>9</v>
      </c>
      <c r="E217" s="246"/>
    </row>
    <row r="218" spans="1:5" x14ac:dyDescent="0.25">
      <c r="A218" s="197"/>
      <c r="B218" s="204" t="s">
        <v>210</v>
      </c>
      <c r="C218" s="209" t="s">
        <v>251</v>
      </c>
      <c r="D218" s="210">
        <v>10</v>
      </c>
      <c r="E218" s="246"/>
    </row>
    <row r="219" spans="1:5" ht="55.05" x14ac:dyDescent="0.25">
      <c r="A219" s="197"/>
      <c r="B219" s="204" t="s">
        <v>210</v>
      </c>
      <c r="C219" s="209" t="s">
        <v>271</v>
      </c>
      <c r="D219" s="210">
        <v>10</v>
      </c>
      <c r="E219" s="246"/>
    </row>
    <row r="220" spans="1:5" x14ac:dyDescent="0.25">
      <c r="A220" s="197"/>
      <c r="B220" s="204" t="s">
        <v>210</v>
      </c>
      <c r="C220" s="209" t="s">
        <v>250</v>
      </c>
      <c r="D220" s="210">
        <v>6</v>
      </c>
      <c r="E220" s="246"/>
    </row>
    <row r="221" spans="1:5" x14ac:dyDescent="0.25">
      <c r="A221" s="197"/>
      <c r="B221" s="204" t="s">
        <v>210</v>
      </c>
      <c r="C221" s="209" t="s">
        <v>246</v>
      </c>
      <c r="D221" s="210">
        <v>41</v>
      </c>
      <c r="E221" s="246"/>
    </row>
    <row r="222" spans="1:5" x14ac:dyDescent="0.25">
      <c r="A222" s="197"/>
      <c r="B222" s="204" t="s">
        <v>210</v>
      </c>
      <c r="C222" s="209" t="s">
        <v>252</v>
      </c>
      <c r="D222" s="210">
        <v>14</v>
      </c>
      <c r="E222" s="246"/>
    </row>
    <row r="223" spans="1:5" x14ac:dyDescent="0.25">
      <c r="A223" s="197"/>
      <c r="B223" s="204" t="s">
        <v>210</v>
      </c>
      <c r="C223" s="209" t="s">
        <v>247</v>
      </c>
      <c r="D223" s="210">
        <v>13</v>
      </c>
      <c r="E223" s="246"/>
    </row>
    <row r="224" spans="1:5" x14ac:dyDescent="0.25">
      <c r="A224" s="197"/>
      <c r="B224" s="204" t="s">
        <v>210</v>
      </c>
      <c r="C224" s="209" t="s">
        <v>253</v>
      </c>
      <c r="D224" s="210">
        <v>5</v>
      </c>
      <c r="E224" s="246"/>
    </row>
    <row r="225" spans="1:5" x14ac:dyDescent="0.25">
      <c r="A225" s="197"/>
      <c r="B225" s="204" t="s">
        <v>210</v>
      </c>
      <c r="C225" s="209" t="s">
        <v>254</v>
      </c>
      <c r="D225" s="210">
        <v>5</v>
      </c>
      <c r="E225" s="246"/>
    </row>
    <row r="226" spans="1:5" x14ac:dyDescent="0.25">
      <c r="A226" s="197"/>
      <c r="B226" s="204" t="s">
        <v>210</v>
      </c>
      <c r="C226" s="209" t="s">
        <v>248</v>
      </c>
      <c r="D226" s="210">
        <v>19</v>
      </c>
      <c r="E226" s="246"/>
    </row>
    <row r="227" spans="1:5" x14ac:dyDescent="0.25">
      <c r="A227" s="197"/>
      <c r="B227" s="204" t="s">
        <v>210</v>
      </c>
      <c r="C227" s="209" t="s">
        <v>245</v>
      </c>
      <c r="D227" s="210">
        <v>18</v>
      </c>
      <c r="E227" s="246"/>
    </row>
    <row r="228" spans="1:5" ht="36.700000000000003" x14ac:dyDescent="0.25">
      <c r="A228" s="197"/>
      <c r="B228" s="204" t="s">
        <v>210</v>
      </c>
      <c r="C228" s="209" t="s">
        <v>243</v>
      </c>
      <c r="D228" s="210">
        <v>41</v>
      </c>
      <c r="E228" s="246"/>
    </row>
    <row r="229" spans="1:5" s="167" customFormat="1" ht="36.700000000000003" x14ac:dyDescent="0.25">
      <c r="A229" s="222"/>
      <c r="B229" s="204" t="s">
        <v>210</v>
      </c>
      <c r="C229" s="209" t="s">
        <v>244</v>
      </c>
      <c r="D229" s="210">
        <v>22</v>
      </c>
      <c r="E229" s="246"/>
    </row>
    <row r="230" spans="1:5" x14ac:dyDescent="0.25">
      <c r="A230" s="197"/>
      <c r="B230" s="204" t="s">
        <v>210</v>
      </c>
      <c r="C230" s="209" t="s">
        <v>144</v>
      </c>
      <c r="D230" s="210">
        <v>10</v>
      </c>
      <c r="E230" s="246"/>
    </row>
    <row r="231" spans="1:5" s="167" customFormat="1" x14ac:dyDescent="0.25">
      <c r="A231" s="222"/>
      <c r="B231" s="215"/>
      <c r="C231" s="215"/>
      <c r="D231" s="215"/>
      <c r="E231" s="244"/>
    </row>
    <row r="232" spans="1:5" ht="36.700000000000003" x14ac:dyDescent="0.25">
      <c r="A232" s="197">
        <v>40</v>
      </c>
      <c r="B232" s="204" t="s">
        <v>97</v>
      </c>
      <c r="C232" s="205" t="s">
        <v>255</v>
      </c>
      <c r="D232" s="206">
        <v>2540</v>
      </c>
    </row>
    <row r="233" spans="1:5" x14ac:dyDescent="0.3">
      <c r="A233" s="197"/>
      <c r="B233" s="204" t="s">
        <v>97</v>
      </c>
      <c r="C233" s="241" t="s">
        <v>404</v>
      </c>
      <c r="D233" s="242">
        <v>55</v>
      </c>
    </row>
    <row r="234" spans="1:5" x14ac:dyDescent="0.3">
      <c r="A234" s="197"/>
      <c r="B234" s="204" t="s">
        <v>97</v>
      </c>
      <c r="C234" s="241" t="s">
        <v>405</v>
      </c>
      <c r="D234" s="242">
        <v>61</v>
      </c>
    </row>
    <row r="235" spans="1:5" x14ac:dyDescent="0.3">
      <c r="A235" s="197"/>
      <c r="B235" s="204" t="s">
        <v>97</v>
      </c>
      <c r="C235" s="241" t="s">
        <v>396</v>
      </c>
      <c r="D235" s="242">
        <v>68</v>
      </c>
    </row>
    <row r="236" spans="1:5" x14ac:dyDescent="0.3">
      <c r="A236" s="197"/>
      <c r="B236" s="204" t="s">
        <v>97</v>
      </c>
      <c r="C236" s="241" t="s">
        <v>406</v>
      </c>
      <c r="D236" s="242">
        <v>413</v>
      </c>
    </row>
    <row r="237" spans="1:5" x14ac:dyDescent="0.3">
      <c r="A237" s="197"/>
      <c r="B237" s="204" t="s">
        <v>97</v>
      </c>
      <c r="C237" s="241" t="s">
        <v>407</v>
      </c>
      <c r="D237" s="242">
        <v>50</v>
      </c>
    </row>
    <row r="238" spans="1:5" x14ac:dyDescent="0.3">
      <c r="A238" s="197"/>
      <c r="B238" s="204" t="s">
        <v>97</v>
      </c>
      <c r="C238" s="241" t="s">
        <v>291</v>
      </c>
      <c r="D238" s="242">
        <v>211</v>
      </c>
    </row>
    <row r="239" spans="1:5" x14ac:dyDescent="0.3">
      <c r="A239" s="197"/>
      <c r="B239" s="204" t="s">
        <v>97</v>
      </c>
      <c r="C239" s="241" t="s">
        <v>408</v>
      </c>
      <c r="D239" s="242">
        <v>1254</v>
      </c>
    </row>
    <row r="240" spans="1:5" x14ac:dyDescent="0.3">
      <c r="A240" s="197"/>
      <c r="B240" s="204" t="s">
        <v>97</v>
      </c>
      <c r="C240" s="241" t="s">
        <v>409</v>
      </c>
      <c r="D240" s="242">
        <v>197</v>
      </c>
    </row>
    <row r="241" spans="1:5" x14ac:dyDescent="0.25">
      <c r="A241" s="197"/>
      <c r="B241" s="195"/>
      <c r="C241" s="196"/>
      <c r="D241" s="198"/>
      <c r="E241" s="245"/>
    </row>
    <row r="242" spans="1:5" x14ac:dyDescent="0.25">
      <c r="A242" s="197">
        <v>41</v>
      </c>
      <c r="B242" s="204" t="s">
        <v>361</v>
      </c>
      <c r="C242" s="205" t="s">
        <v>245</v>
      </c>
      <c r="D242" s="206">
        <v>134</v>
      </c>
      <c r="E242" s="246"/>
    </row>
    <row r="243" spans="1:5" x14ac:dyDescent="0.25">
      <c r="A243" s="197"/>
      <c r="B243" s="195"/>
      <c r="C243" s="196"/>
      <c r="D243" s="198"/>
      <c r="E243" s="245"/>
    </row>
    <row r="244" spans="1:5" x14ac:dyDescent="0.25">
      <c r="A244" s="197">
        <v>42</v>
      </c>
      <c r="B244" s="204" t="s">
        <v>278</v>
      </c>
      <c r="C244" s="204" t="s">
        <v>209</v>
      </c>
      <c r="D244" s="207">
        <v>649</v>
      </c>
    </row>
    <row r="246" spans="1:5" x14ac:dyDescent="0.25">
      <c r="A246" s="197">
        <v>43</v>
      </c>
      <c r="B246" s="204" t="s">
        <v>233</v>
      </c>
      <c r="C246" s="205" t="s">
        <v>209</v>
      </c>
      <c r="D246" s="206">
        <v>471</v>
      </c>
    </row>
  </sheetData>
  <hyperlinks>
    <hyperlink ref="D5" r:id="rId1" display="www.bibliorossica.com"/>
  </hyperlinks>
  <pageMargins left="0.70866141732283472" right="0.70866141732283472" top="0.74803149606299213" bottom="0.74803149606299213" header="0.31496062992125984" footer="0.31496062992125984"/>
  <pageSetup paperSize="9" scale="55" orientation="landscape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M890"/>
  <sheetViews>
    <sheetView topLeftCell="A95" zoomScale="70" zoomScaleNormal="70" zoomScalePageLayoutView="40" workbookViewId="0">
      <selection activeCell="B9" sqref="B9:F9"/>
    </sheetView>
  </sheetViews>
  <sheetFormatPr defaultColWidth="9.125" defaultRowHeight="14.3" x14ac:dyDescent="0.25"/>
  <cols>
    <col min="1" max="1" width="5.375" style="29" customWidth="1"/>
    <col min="2" max="2" width="34.875" style="3" customWidth="1"/>
    <col min="3" max="3" width="17.375" style="3" customWidth="1"/>
    <col min="4" max="4" width="35.625" style="3" customWidth="1"/>
    <col min="5" max="5" width="20.875" style="20" customWidth="1"/>
    <col min="6" max="6" width="20.875" style="4" customWidth="1"/>
    <col min="7" max="7" width="19.875" style="3" customWidth="1"/>
    <col min="8" max="8" width="20.625" style="3" customWidth="1"/>
    <col min="9" max="9" width="9.375" style="20" customWidth="1"/>
    <col min="10" max="10" width="9.125" style="3" customWidth="1"/>
    <col min="11" max="11" width="8.875" style="1" customWidth="1"/>
    <col min="12" max="12" width="9.125" style="1"/>
    <col min="13" max="13" width="25.875" style="1" customWidth="1"/>
    <col min="14" max="16384" width="9.125" style="1"/>
  </cols>
  <sheetData>
    <row r="1" spans="1:10" ht="21.9" customHeight="1" x14ac:dyDescent="0.3">
      <c r="A1" s="83"/>
      <c r="C1" s="5"/>
      <c r="D1" s="9" t="s">
        <v>2</v>
      </c>
      <c r="E1" s="10" t="s">
        <v>192</v>
      </c>
      <c r="F1" s="10"/>
      <c r="G1"/>
    </row>
    <row r="2" spans="1:10" ht="21.9" customHeight="1" x14ac:dyDescent="0.3">
      <c r="A2" s="83"/>
      <c r="C2" s="5"/>
      <c r="D2" s="9" t="s">
        <v>3</v>
      </c>
      <c r="E2" s="33" t="s">
        <v>193</v>
      </c>
      <c r="F2" s="10"/>
      <c r="G2"/>
    </row>
    <row r="3" spans="1:10" ht="21.9" customHeight="1" x14ac:dyDescent="0.3">
      <c r="A3" s="83"/>
      <c r="C3" s="5"/>
      <c r="D3" s="9" t="s">
        <v>4</v>
      </c>
      <c r="E3" s="10" t="s">
        <v>195</v>
      </c>
      <c r="F3" s="10"/>
      <c r="G3"/>
    </row>
    <row r="4" spans="1:10" ht="21.9" customHeight="1" x14ac:dyDescent="0.3">
      <c r="A4" s="83"/>
      <c r="C4" s="5"/>
      <c r="D4" s="9" t="s">
        <v>5</v>
      </c>
      <c r="E4" s="10" t="s">
        <v>52</v>
      </c>
      <c r="F4" s="10"/>
      <c r="G4"/>
    </row>
    <row r="5" spans="1:10" ht="21.9" customHeight="1" x14ac:dyDescent="0.3">
      <c r="A5" s="83"/>
      <c r="C5" s="5"/>
      <c r="D5" s="9" t="s">
        <v>6</v>
      </c>
      <c r="E5" s="82" t="s">
        <v>196</v>
      </c>
      <c r="F5" s="10"/>
      <c r="G5"/>
    </row>
    <row r="6" spans="1:10" ht="21.9" customHeight="1" x14ac:dyDescent="0.3">
      <c r="A6" s="31"/>
      <c r="C6" s="7"/>
      <c r="D6" s="9" t="s">
        <v>7</v>
      </c>
      <c r="E6" s="81" t="s">
        <v>51</v>
      </c>
      <c r="F6" s="8"/>
      <c r="G6" s="6"/>
    </row>
    <row r="7" spans="1:10" s="15" customFormat="1" ht="21.9" customHeight="1" x14ac:dyDescent="0.3">
      <c r="A7" s="31"/>
      <c r="B7" s="7"/>
      <c r="C7" s="9"/>
      <c r="D7" s="8"/>
      <c r="E7" s="8"/>
      <c r="F7" s="6"/>
      <c r="G7" s="17"/>
      <c r="H7" s="3"/>
      <c r="I7" s="20"/>
      <c r="J7" s="3"/>
    </row>
    <row r="8" spans="1:10" ht="21.9" customHeight="1" x14ac:dyDescent="0.35">
      <c r="A8" s="32"/>
      <c r="B8" s="257" t="s">
        <v>13</v>
      </c>
      <c r="C8" s="257"/>
      <c r="D8" s="257"/>
      <c r="E8" s="257"/>
      <c r="F8" s="257"/>
      <c r="G8" s="18"/>
    </row>
    <row r="9" spans="1:10" ht="30.1" customHeight="1" x14ac:dyDescent="0.25">
      <c r="A9" s="32"/>
      <c r="B9" s="261" t="s">
        <v>201</v>
      </c>
      <c r="C9" s="261"/>
      <c r="D9" s="261"/>
      <c r="E9" s="261"/>
      <c r="F9" s="261"/>
      <c r="G9" s="16"/>
      <c r="H9" s="12"/>
      <c r="I9" s="12"/>
      <c r="J9" s="12"/>
    </row>
    <row r="10" spans="1:10" ht="21.9" customHeight="1" x14ac:dyDescent="0.35">
      <c r="A10" s="84"/>
      <c r="B10" s="260" t="s">
        <v>200</v>
      </c>
      <c r="C10" s="260"/>
      <c r="D10" s="260"/>
      <c r="E10" s="260"/>
      <c r="F10" s="260"/>
      <c r="G10" s="11"/>
    </row>
    <row r="11" spans="1:10" s="13" customFormat="1" ht="21.9" customHeight="1" x14ac:dyDescent="0.35">
      <c r="A11" s="84"/>
      <c r="B11" s="258"/>
      <c r="C11" s="258"/>
      <c r="D11" s="258"/>
      <c r="E11" s="14"/>
      <c r="F11" s="14"/>
      <c r="G11" s="11"/>
      <c r="H11" s="3"/>
      <c r="I11" s="20"/>
      <c r="J11" s="3"/>
    </row>
    <row r="12" spans="1:10" ht="61.5" customHeight="1" x14ac:dyDescent="0.25">
      <c r="A12" s="84"/>
      <c r="B12" s="50" t="s">
        <v>48</v>
      </c>
      <c r="C12" s="60"/>
      <c r="D12" s="54"/>
      <c r="E12" s="40" t="s">
        <v>191</v>
      </c>
      <c r="F12" s="40" t="s">
        <v>8</v>
      </c>
      <c r="H12" s="91"/>
      <c r="I12" s="91"/>
      <c r="J12" s="91"/>
    </row>
    <row r="13" spans="1:10" ht="21.9" customHeight="1" x14ac:dyDescent="0.25">
      <c r="A13" s="85" t="s">
        <v>44</v>
      </c>
      <c r="B13" s="51" t="s">
        <v>198</v>
      </c>
      <c r="C13" s="61"/>
      <c r="D13" s="55"/>
      <c r="E13" s="42"/>
      <c r="F13" s="43"/>
    </row>
    <row r="14" spans="1:10" s="32" customFormat="1" ht="21.9" customHeight="1" x14ac:dyDescent="0.3">
      <c r="A14" s="85">
        <v>1</v>
      </c>
      <c r="B14" s="52" t="s">
        <v>17</v>
      </c>
      <c r="C14" s="62"/>
      <c r="D14" s="56"/>
      <c r="E14" s="37">
        <v>10000</v>
      </c>
      <c r="F14" s="45">
        <f t="shared" ref="F14:F51" si="0">E14*120%</f>
        <v>12000</v>
      </c>
      <c r="H14" s="29"/>
      <c r="I14" s="29"/>
      <c r="J14" s="29"/>
    </row>
    <row r="15" spans="1:10" s="32" customFormat="1" ht="21.9" customHeight="1" x14ac:dyDescent="0.25">
      <c r="A15" s="85">
        <v>2</v>
      </c>
      <c r="B15" s="52" t="s">
        <v>57</v>
      </c>
      <c r="C15" s="62"/>
      <c r="D15" s="56"/>
      <c r="E15" s="37">
        <v>30000</v>
      </c>
      <c r="F15" s="45">
        <f t="shared" si="0"/>
        <v>36000</v>
      </c>
      <c r="H15" s="29"/>
      <c r="I15" s="29"/>
      <c r="J15" s="29"/>
    </row>
    <row r="16" spans="1:10" s="32" customFormat="1" ht="21.9" customHeight="1" x14ac:dyDescent="0.25">
      <c r="A16" s="85">
        <v>3</v>
      </c>
      <c r="B16" s="52" t="s">
        <v>18</v>
      </c>
      <c r="C16" s="63"/>
      <c r="D16" s="57"/>
      <c r="E16" s="37">
        <v>20000</v>
      </c>
      <c r="F16" s="45">
        <f t="shared" si="0"/>
        <v>24000</v>
      </c>
      <c r="I16" s="29"/>
      <c r="J16" s="29"/>
    </row>
    <row r="17" spans="1:10" s="32" customFormat="1" ht="21.9" customHeight="1" x14ac:dyDescent="0.25">
      <c r="A17" s="85"/>
      <c r="B17" s="89" t="s">
        <v>18</v>
      </c>
      <c r="C17" s="73"/>
      <c r="D17" s="72"/>
      <c r="E17" s="87" t="s">
        <v>9</v>
      </c>
      <c r="F17" s="88" t="s">
        <v>9</v>
      </c>
      <c r="H17" s="137"/>
      <c r="I17" s="137"/>
      <c r="J17" s="29"/>
    </row>
    <row r="18" spans="1:10" s="32" customFormat="1" ht="21.9" customHeight="1" x14ac:dyDescent="0.25">
      <c r="A18" s="85"/>
      <c r="B18" s="89" t="s">
        <v>27</v>
      </c>
      <c r="C18" s="73"/>
      <c r="D18" s="72"/>
      <c r="E18" s="87" t="s">
        <v>9</v>
      </c>
      <c r="F18" s="88" t="s">
        <v>9</v>
      </c>
      <c r="I18" s="29"/>
      <c r="J18" s="29"/>
    </row>
    <row r="19" spans="1:10" s="32" customFormat="1" ht="21.9" customHeight="1" x14ac:dyDescent="0.25">
      <c r="A19" s="85"/>
      <c r="B19" s="89" t="s">
        <v>28</v>
      </c>
      <c r="C19" s="73"/>
      <c r="D19" s="72"/>
      <c r="E19" s="87" t="s">
        <v>9</v>
      </c>
      <c r="F19" s="88" t="s">
        <v>9</v>
      </c>
      <c r="I19" s="29"/>
      <c r="J19" s="29"/>
    </row>
    <row r="20" spans="1:10" s="32" customFormat="1" ht="21.9" customHeight="1" x14ac:dyDescent="0.25">
      <c r="A20" s="85">
        <v>4</v>
      </c>
      <c r="B20" s="52" t="s">
        <v>19</v>
      </c>
      <c r="C20" s="59"/>
      <c r="D20" s="56"/>
      <c r="E20" s="37">
        <v>18000</v>
      </c>
      <c r="F20" s="45">
        <f t="shared" si="0"/>
        <v>21600</v>
      </c>
      <c r="H20" s="29"/>
      <c r="I20" s="29"/>
      <c r="J20" s="29"/>
    </row>
    <row r="21" spans="1:10" s="32" customFormat="1" ht="21.75" customHeight="1" x14ac:dyDescent="0.25">
      <c r="A21" s="85">
        <v>5</v>
      </c>
      <c r="B21" s="259" t="s">
        <v>88</v>
      </c>
      <c r="C21" s="259"/>
      <c r="D21" s="259"/>
      <c r="E21" s="37">
        <v>10000</v>
      </c>
      <c r="F21" s="45">
        <f t="shared" si="0"/>
        <v>12000</v>
      </c>
      <c r="H21" s="29"/>
      <c r="I21" s="29"/>
      <c r="J21" s="29"/>
    </row>
    <row r="22" spans="1:10" s="32" customFormat="1" ht="21.9" customHeight="1" x14ac:dyDescent="0.25">
      <c r="A22" s="85">
        <v>6</v>
      </c>
      <c r="B22" s="65" t="s">
        <v>25</v>
      </c>
      <c r="C22" s="62"/>
      <c r="D22" s="66"/>
      <c r="E22" s="37">
        <v>1500</v>
      </c>
      <c r="F22" s="45">
        <f t="shared" si="0"/>
        <v>1800</v>
      </c>
      <c r="H22" s="29"/>
      <c r="I22" s="29"/>
      <c r="J22" s="29"/>
    </row>
    <row r="23" spans="1:10" ht="21.9" customHeight="1" x14ac:dyDescent="0.25">
      <c r="A23" s="85">
        <v>7</v>
      </c>
      <c r="B23" s="52" t="s">
        <v>26</v>
      </c>
      <c r="C23" s="62"/>
      <c r="D23" s="56"/>
      <c r="E23" s="37">
        <v>30000</v>
      </c>
      <c r="F23" s="45">
        <f t="shared" si="0"/>
        <v>36000</v>
      </c>
    </row>
    <row r="24" spans="1:10" s="22" customFormat="1" ht="21.9" customHeight="1" x14ac:dyDescent="0.25">
      <c r="A24" s="85">
        <v>8</v>
      </c>
      <c r="B24" s="52" t="s">
        <v>29</v>
      </c>
      <c r="C24" s="62"/>
      <c r="D24" s="56"/>
      <c r="E24" s="37">
        <v>5000</v>
      </c>
      <c r="F24" s="45">
        <f t="shared" si="0"/>
        <v>6000</v>
      </c>
      <c r="H24" s="20"/>
      <c r="J24" s="20"/>
    </row>
    <row r="25" spans="1:10" s="25" customFormat="1" ht="41.3" customHeight="1" x14ac:dyDescent="0.25">
      <c r="A25" s="85">
        <v>9</v>
      </c>
      <c r="B25" s="259" t="s">
        <v>30</v>
      </c>
      <c r="C25" s="259"/>
      <c r="D25" s="259"/>
      <c r="E25" s="37">
        <v>25000</v>
      </c>
      <c r="F25" s="45">
        <f t="shared" si="0"/>
        <v>30000</v>
      </c>
      <c r="H25" s="26"/>
      <c r="I25" s="26"/>
      <c r="J25" s="26"/>
    </row>
    <row r="26" spans="1:10" s="32" customFormat="1" ht="21.9" customHeight="1" x14ac:dyDescent="0.25">
      <c r="A26" s="85">
        <v>10</v>
      </c>
      <c r="B26" s="65" t="s">
        <v>31</v>
      </c>
      <c r="C26" s="62"/>
      <c r="D26" s="66"/>
      <c r="E26" s="37">
        <v>3000</v>
      </c>
      <c r="F26" s="45">
        <f t="shared" si="0"/>
        <v>3600</v>
      </c>
      <c r="H26" s="29"/>
      <c r="I26" s="29"/>
      <c r="J26" s="29"/>
    </row>
    <row r="27" spans="1:10" s="32" customFormat="1" ht="21.9" customHeight="1" x14ac:dyDescent="0.25">
      <c r="A27" s="85">
        <v>11</v>
      </c>
      <c r="B27" s="65" t="s">
        <v>165</v>
      </c>
      <c r="C27" s="62"/>
      <c r="D27" s="66"/>
      <c r="E27" s="37">
        <v>3000</v>
      </c>
      <c r="F27" s="45">
        <f t="shared" si="0"/>
        <v>3600</v>
      </c>
      <c r="H27" s="29"/>
      <c r="I27" s="29"/>
      <c r="J27" s="29"/>
    </row>
    <row r="28" spans="1:10" s="32" customFormat="1" ht="21.9" customHeight="1" x14ac:dyDescent="0.25">
      <c r="A28" s="85">
        <v>12</v>
      </c>
      <c r="B28" s="67" t="s">
        <v>33</v>
      </c>
      <c r="C28" s="63"/>
      <c r="D28" s="57"/>
      <c r="E28" s="37">
        <v>10000</v>
      </c>
      <c r="F28" s="45">
        <f t="shared" si="0"/>
        <v>12000</v>
      </c>
      <c r="I28" s="29"/>
      <c r="J28" s="29"/>
    </row>
    <row r="29" spans="1:10" s="32" customFormat="1" ht="21.9" customHeight="1" x14ac:dyDescent="0.25">
      <c r="A29" s="85">
        <v>13</v>
      </c>
      <c r="B29" s="68" t="s">
        <v>34</v>
      </c>
      <c r="C29" s="38"/>
      <c r="D29" s="71"/>
      <c r="E29" s="37">
        <v>5000</v>
      </c>
      <c r="F29" s="45">
        <f t="shared" si="0"/>
        <v>6000</v>
      </c>
      <c r="I29" s="29"/>
      <c r="J29" s="29"/>
    </row>
    <row r="30" spans="1:10" s="32" customFormat="1" ht="21.9" customHeight="1" x14ac:dyDescent="0.25">
      <c r="A30" s="85">
        <v>14</v>
      </c>
      <c r="B30" s="68" t="s">
        <v>35</v>
      </c>
      <c r="C30" s="38"/>
      <c r="D30" s="71"/>
      <c r="E30" s="37">
        <v>15000</v>
      </c>
      <c r="F30" s="45">
        <f t="shared" si="0"/>
        <v>18000</v>
      </c>
      <c r="I30" s="29"/>
      <c r="J30" s="29"/>
    </row>
    <row r="31" spans="1:10" s="32" customFormat="1" ht="21.9" customHeight="1" x14ac:dyDescent="0.25">
      <c r="A31" s="85">
        <v>15</v>
      </c>
      <c r="B31" s="68" t="s">
        <v>36</v>
      </c>
      <c r="C31" s="38"/>
      <c r="D31" s="71"/>
      <c r="E31" s="37">
        <v>2500</v>
      </c>
      <c r="F31" s="45">
        <f t="shared" si="0"/>
        <v>3000</v>
      </c>
      <c r="I31" s="29"/>
      <c r="J31" s="29"/>
    </row>
    <row r="32" spans="1:10" s="32" customFormat="1" ht="21.9" customHeight="1" x14ac:dyDescent="0.25">
      <c r="A32" s="85">
        <v>16</v>
      </c>
      <c r="B32" s="68" t="s">
        <v>37</v>
      </c>
      <c r="C32" s="38"/>
      <c r="D32" s="71"/>
      <c r="E32" s="37">
        <v>15000</v>
      </c>
      <c r="F32" s="45">
        <f t="shared" si="0"/>
        <v>18000</v>
      </c>
      <c r="I32" s="29"/>
      <c r="J32" s="29"/>
    </row>
    <row r="33" spans="1:10" s="32" customFormat="1" ht="21.9" customHeight="1" x14ac:dyDescent="0.25">
      <c r="A33" s="85">
        <v>17</v>
      </c>
      <c r="B33" s="68" t="s">
        <v>38</v>
      </c>
      <c r="C33" s="38"/>
      <c r="D33" s="71"/>
      <c r="E33" s="37">
        <v>15000</v>
      </c>
      <c r="F33" s="45">
        <f t="shared" si="0"/>
        <v>18000</v>
      </c>
      <c r="I33" s="29"/>
      <c r="J33" s="29"/>
    </row>
    <row r="34" spans="1:10" s="25" customFormat="1" ht="21.9" customHeight="1" x14ac:dyDescent="0.25">
      <c r="A34" s="85">
        <v>18</v>
      </c>
      <c r="B34" s="69" t="s">
        <v>39</v>
      </c>
      <c r="C34" s="38"/>
      <c r="D34" s="71"/>
      <c r="E34" s="37">
        <v>15000</v>
      </c>
      <c r="F34" s="45">
        <f t="shared" si="0"/>
        <v>18000</v>
      </c>
      <c r="I34" s="26"/>
      <c r="J34" s="26"/>
    </row>
    <row r="35" spans="1:10" s="25" customFormat="1" ht="21.9" customHeight="1" x14ac:dyDescent="0.25">
      <c r="A35" s="85">
        <v>19</v>
      </c>
      <c r="B35" s="52" t="s">
        <v>40</v>
      </c>
      <c r="C35" s="62"/>
      <c r="D35" s="56"/>
      <c r="E35" s="37">
        <v>10000</v>
      </c>
      <c r="F35" s="45">
        <f t="shared" si="0"/>
        <v>12000</v>
      </c>
      <c r="H35" s="26"/>
      <c r="I35" s="26"/>
      <c r="J35" s="26"/>
    </row>
    <row r="36" spans="1:10" s="32" customFormat="1" ht="21.9" customHeight="1" x14ac:dyDescent="0.25">
      <c r="A36" s="85">
        <v>20</v>
      </c>
      <c r="B36" s="52" t="s">
        <v>41</v>
      </c>
      <c r="C36" s="62"/>
      <c r="D36" s="56"/>
      <c r="E36" s="37">
        <v>5000</v>
      </c>
      <c r="F36" s="45">
        <f t="shared" si="0"/>
        <v>6000</v>
      </c>
      <c r="H36" s="29"/>
      <c r="I36" s="29"/>
      <c r="J36" s="29"/>
    </row>
    <row r="37" spans="1:10" s="32" customFormat="1" ht="21.9" customHeight="1" x14ac:dyDescent="0.25">
      <c r="A37" s="85">
        <v>21</v>
      </c>
      <c r="B37" s="52" t="s">
        <v>42</v>
      </c>
      <c r="C37" s="63"/>
      <c r="D37" s="57"/>
      <c r="E37" s="37">
        <v>10000</v>
      </c>
      <c r="F37" s="45">
        <f t="shared" si="0"/>
        <v>12000</v>
      </c>
      <c r="I37" s="29"/>
      <c r="J37" s="29"/>
    </row>
    <row r="38" spans="1:10" s="32" customFormat="1" ht="21.9" customHeight="1" x14ac:dyDescent="0.25">
      <c r="A38" s="85">
        <v>22</v>
      </c>
      <c r="B38" s="52" t="s">
        <v>109</v>
      </c>
      <c r="C38" s="63"/>
      <c r="D38" s="57"/>
      <c r="E38" s="37">
        <v>15000</v>
      </c>
      <c r="F38" s="45">
        <f t="shared" si="0"/>
        <v>18000</v>
      </c>
      <c r="I38" s="29"/>
      <c r="J38" s="29"/>
    </row>
    <row r="39" spans="1:10" s="32" customFormat="1" ht="21.9" customHeight="1" x14ac:dyDescent="0.25">
      <c r="A39" s="85">
        <v>23</v>
      </c>
      <c r="B39" s="52" t="s">
        <v>43</v>
      </c>
      <c r="C39" s="63"/>
      <c r="D39" s="57"/>
      <c r="E39" s="37">
        <v>1000</v>
      </c>
      <c r="F39" s="45">
        <f t="shared" si="0"/>
        <v>1200</v>
      </c>
      <c r="I39" s="29"/>
      <c r="J39" s="29"/>
    </row>
    <row r="40" spans="1:10" s="25" customFormat="1" ht="21.9" customHeight="1" x14ac:dyDescent="0.25">
      <c r="A40" s="85">
        <v>24</v>
      </c>
      <c r="B40" s="68" t="s">
        <v>21</v>
      </c>
      <c r="C40" s="38"/>
      <c r="D40" s="71"/>
      <c r="E40" s="37">
        <v>55000</v>
      </c>
      <c r="F40" s="45">
        <f t="shared" si="0"/>
        <v>66000</v>
      </c>
      <c r="I40" s="26"/>
      <c r="J40" s="26"/>
    </row>
    <row r="41" spans="1:10" s="25" customFormat="1" ht="21.9" customHeight="1" x14ac:dyDescent="0.35">
      <c r="A41" s="86"/>
      <c r="B41" s="70" t="s">
        <v>22</v>
      </c>
      <c r="C41" s="73"/>
      <c r="D41" s="72"/>
      <c r="E41" s="48" t="s">
        <v>9</v>
      </c>
      <c r="F41" s="88" t="s">
        <v>9</v>
      </c>
      <c r="I41" s="26"/>
      <c r="J41" s="26"/>
    </row>
    <row r="42" spans="1:10" s="25" customFormat="1" ht="21.9" customHeight="1" x14ac:dyDescent="0.35">
      <c r="A42" s="86"/>
      <c r="B42" s="70" t="s">
        <v>23</v>
      </c>
      <c r="C42" s="73"/>
      <c r="D42" s="72"/>
      <c r="E42" s="48" t="s">
        <v>9</v>
      </c>
      <c r="F42" s="88" t="s">
        <v>9</v>
      </c>
      <c r="I42" s="26"/>
      <c r="J42" s="26"/>
    </row>
    <row r="43" spans="1:10" s="25" customFormat="1" ht="21.9" customHeight="1" x14ac:dyDescent="0.35">
      <c r="A43" s="86"/>
      <c r="B43" s="70" t="s">
        <v>24</v>
      </c>
      <c r="C43" s="73"/>
      <c r="D43" s="72"/>
      <c r="E43" s="48" t="s">
        <v>9</v>
      </c>
      <c r="F43" s="88" t="s">
        <v>9</v>
      </c>
      <c r="I43" s="26"/>
      <c r="J43" s="26"/>
    </row>
    <row r="44" spans="1:10" s="32" customFormat="1" ht="21.9" customHeight="1" x14ac:dyDescent="0.35">
      <c r="A44" s="86">
        <v>25</v>
      </c>
      <c r="B44" s="104" t="s">
        <v>94</v>
      </c>
      <c r="C44" s="38"/>
      <c r="D44" s="71"/>
      <c r="E44" s="95">
        <v>10000</v>
      </c>
      <c r="F44" s="45">
        <f t="shared" si="0"/>
        <v>12000</v>
      </c>
      <c r="I44" s="29"/>
      <c r="J44" s="29"/>
    </row>
    <row r="45" spans="1:10" s="32" customFormat="1" ht="21.9" customHeight="1" x14ac:dyDescent="0.35">
      <c r="A45" s="86">
        <v>26</v>
      </c>
      <c r="B45" s="104" t="s">
        <v>95</v>
      </c>
      <c r="C45" s="38"/>
      <c r="D45" s="71"/>
      <c r="E45" s="95">
        <v>15000</v>
      </c>
      <c r="F45" s="45">
        <v>12000</v>
      </c>
      <c r="I45" s="29"/>
      <c r="J45" s="29"/>
    </row>
    <row r="46" spans="1:10" s="32" customFormat="1" ht="21.9" customHeight="1" x14ac:dyDescent="0.35">
      <c r="A46" s="86">
        <v>27</v>
      </c>
      <c r="B46" s="104" t="s">
        <v>186</v>
      </c>
      <c r="C46" s="38"/>
      <c r="D46" s="71"/>
      <c r="E46" s="95">
        <v>8000</v>
      </c>
      <c r="F46" s="45">
        <v>3600</v>
      </c>
      <c r="I46" s="29"/>
      <c r="J46" s="29"/>
    </row>
    <row r="47" spans="1:10" s="32" customFormat="1" ht="21.9" customHeight="1" x14ac:dyDescent="0.35">
      <c r="A47" s="86">
        <v>28</v>
      </c>
      <c r="B47" s="104" t="s">
        <v>190</v>
      </c>
      <c r="C47" s="38"/>
      <c r="D47" s="71"/>
      <c r="E47" s="95">
        <v>15000</v>
      </c>
      <c r="F47" s="45">
        <v>18000</v>
      </c>
      <c r="I47" s="29"/>
      <c r="J47" s="29"/>
    </row>
    <row r="48" spans="1:10" s="32" customFormat="1" ht="21.9" customHeight="1" x14ac:dyDescent="0.35">
      <c r="A48" s="86">
        <v>29</v>
      </c>
      <c r="B48" s="104" t="s">
        <v>101</v>
      </c>
      <c r="C48" s="38"/>
      <c r="D48" s="71"/>
      <c r="E48" s="138" t="s">
        <v>89</v>
      </c>
      <c r="F48" s="45" t="s">
        <v>89</v>
      </c>
      <c r="I48" s="29"/>
      <c r="J48" s="29"/>
    </row>
    <row r="49" spans="1:10" s="25" customFormat="1" ht="19.05" x14ac:dyDescent="0.25">
      <c r="A49" s="85">
        <v>30</v>
      </c>
      <c r="B49" s="114" t="s">
        <v>188</v>
      </c>
      <c r="C49" s="115"/>
      <c r="D49" s="116"/>
      <c r="E49" s="37">
        <v>150000</v>
      </c>
      <c r="F49" s="45">
        <v>180000</v>
      </c>
      <c r="H49" s="26"/>
      <c r="I49" s="26"/>
      <c r="J49" s="26"/>
    </row>
    <row r="50" spans="1:10" s="32" customFormat="1" ht="21.9" customHeight="1" x14ac:dyDescent="0.35">
      <c r="A50" s="86"/>
      <c r="B50" s="159"/>
      <c r="C50" s="73"/>
      <c r="D50" s="72"/>
      <c r="E50" s="160"/>
      <c r="F50" s="94"/>
      <c r="I50" s="29"/>
      <c r="J50" s="29"/>
    </row>
    <row r="51" spans="1:10" s="32" customFormat="1" ht="21.9" customHeight="1" x14ac:dyDescent="0.25">
      <c r="A51" s="85" t="s">
        <v>49</v>
      </c>
      <c r="B51" s="51" t="s">
        <v>60</v>
      </c>
      <c r="C51" s="61"/>
      <c r="D51" s="55"/>
      <c r="E51" s="42">
        <v>34800</v>
      </c>
      <c r="F51" s="43">
        <f t="shared" si="0"/>
        <v>41760</v>
      </c>
      <c r="H51" s="29"/>
      <c r="I51" s="29"/>
      <c r="J51" s="29"/>
    </row>
    <row r="52" spans="1:10" s="32" customFormat="1" ht="21.9" customHeight="1" x14ac:dyDescent="0.3">
      <c r="A52" s="85">
        <v>1</v>
      </c>
      <c r="B52" s="168" t="s">
        <v>62</v>
      </c>
      <c r="C52" s="73"/>
      <c r="D52" s="72"/>
      <c r="E52" s="87" t="s">
        <v>9</v>
      </c>
      <c r="F52" s="88" t="s">
        <v>9</v>
      </c>
      <c r="H52" s="29"/>
      <c r="I52" s="29"/>
      <c r="J52" s="29"/>
    </row>
    <row r="53" spans="1:10" s="32" customFormat="1" ht="42.8" customHeight="1" x14ac:dyDescent="0.25">
      <c r="A53" s="85">
        <v>2</v>
      </c>
      <c r="B53" s="248" t="s">
        <v>119</v>
      </c>
      <c r="C53" s="249"/>
      <c r="D53" s="250"/>
      <c r="E53" s="87" t="s">
        <v>9</v>
      </c>
      <c r="F53" s="88" t="s">
        <v>9</v>
      </c>
      <c r="H53" s="29"/>
      <c r="I53" s="29"/>
      <c r="J53" s="29"/>
    </row>
    <row r="54" spans="1:10" s="32" customFormat="1" ht="22.6" customHeight="1" x14ac:dyDescent="0.25">
      <c r="A54" s="85">
        <v>3</v>
      </c>
      <c r="B54" s="169" t="s">
        <v>120</v>
      </c>
      <c r="C54" s="170"/>
      <c r="D54" s="171"/>
      <c r="E54" s="87" t="s">
        <v>9</v>
      </c>
      <c r="F54" s="88" t="s">
        <v>9</v>
      </c>
      <c r="H54" s="29"/>
      <c r="I54" s="29"/>
      <c r="J54" s="29"/>
    </row>
    <row r="55" spans="1:10" s="32" customFormat="1" ht="21.9" customHeight="1" x14ac:dyDescent="0.25">
      <c r="A55" s="85">
        <v>4</v>
      </c>
      <c r="B55" s="168" t="s">
        <v>63</v>
      </c>
      <c r="C55" s="73"/>
      <c r="D55" s="72"/>
      <c r="E55" s="87" t="s">
        <v>9</v>
      </c>
      <c r="F55" s="88" t="s">
        <v>9</v>
      </c>
      <c r="H55" s="29"/>
      <c r="I55" s="29"/>
      <c r="J55" s="29"/>
    </row>
    <row r="56" spans="1:10" s="32" customFormat="1" ht="21.9" customHeight="1" x14ac:dyDescent="0.25">
      <c r="A56" s="85">
        <v>5</v>
      </c>
      <c r="B56" s="168" t="s">
        <v>121</v>
      </c>
      <c r="C56" s="73"/>
      <c r="D56" s="72"/>
      <c r="E56" s="87" t="s">
        <v>9</v>
      </c>
      <c r="F56" s="88" t="s">
        <v>9</v>
      </c>
      <c r="H56" s="29"/>
      <c r="I56" s="29"/>
      <c r="J56" s="29"/>
    </row>
    <row r="57" spans="1:10" s="32" customFormat="1" ht="21.9" customHeight="1" x14ac:dyDescent="0.25">
      <c r="A57" s="85">
        <v>6</v>
      </c>
      <c r="B57" s="168" t="s">
        <v>122</v>
      </c>
      <c r="C57" s="73"/>
      <c r="D57" s="72"/>
      <c r="E57" s="87" t="s">
        <v>9</v>
      </c>
      <c r="F57" s="88" t="s">
        <v>9</v>
      </c>
      <c r="H57" s="29"/>
      <c r="I57" s="29"/>
      <c r="J57" s="29"/>
    </row>
    <row r="58" spans="1:10" s="32" customFormat="1" ht="21.9" customHeight="1" x14ac:dyDescent="0.25">
      <c r="A58" s="85">
        <v>7</v>
      </c>
      <c r="B58" s="168" t="s">
        <v>123</v>
      </c>
      <c r="C58" s="73"/>
      <c r="D58" s="72"/>
      <c r="E58" s="87" t="s">
        <v>9</v>
      </c>
      <c r="F58" s="88" t="s">
        <v>9</v>
      </c>
      <c r="H58" s="29"/>
      <c r="I58" s="29"/>
      <c r="J58" s="29"/>
    </row>
    <row r="59" spans="1:10" s="32" customFormat="1" ht="21.9" customHeight="1" x14ac:dyDescent="0.25">
      <c r="A59" s="85">
        <v>8</v>
      </c>
      <c r="B59" s="168" t="s">
        <v>124</v>
      </c>
      <c r="C59" s="73"/>
      <c r="D59" s="72"/>
      <c r="E59" s="87" t="s">
        <v>9</v>
      </c>
      <c r="F59" s="88" t="s">
        <v>9</v>
      </c>
      <c r="H59" s="29"/>
      <c r="I59" s="29"/>
      <c r="J59" s="29"/>
    </row>
    <row r="60" spans="1:10" s="32" customFormat="1" ht="21.9" customHeight="1" x14ac:dyDescent="0.25">
      <c r="A60" s="85">
        <v>9</v>
      </c>
      <c r="B60" s="168" t="s">
        <v>125</v>
      </c>
      <c r="C60" s="73"/>
      <c r="D60" s="72"/>
      <c r="E60" s="87" t="s">
        <v>9</v>
      </c>
      <c r="F60" s="88" t="s">
        <v>9</v>
      </c>
      <c r="H60" s="29"/>
      <c r="I60" s="29"/>
      <c r="J60" s="29"/>
    </row>
    <row r="61" spans="1:10" s="32" customFormat="1" ht="21.9" customHeight="1" x14ac:dyDescent="0.25">
      <c r="A61" s="85">
        <v>10</v>
      </c>
      <c r="B61" s="168" t="s">
        <v>126</v>
      </c>
      <c r="C61" s="73"/>
      <c r="D61" s="72"/>
      <c r="E61" s="87" t="s">
        <v>9</v>
      </c>
      <c r="F61" s="88" t="s">
        <v>9</v>
      </c>
      <c r="H61" s="29"/>
      <c r="I61" s="29"/>
      <c r="J61" s="29"/>
    </row>
    <row r="62" spans="1:10" s="32" customFormat="1" ht="21.9" customHeight="1" x14ac:dyDescent="0.25">
      <c r="A62" s="85">
        <v>11</v>
      </c>
      <c r="B62" s="168" t="s">
        <v>127</v>
      </c>
      <c r="C62" s="73"/>
      <c r="D62" s="72"/>
      <c r="E62" s="87" t="s">
        <v>9</v>
      </c>
      <c r="F62" s="88" t="s">
        <v>9</v>
      </c>
      <c r="H62" s="29"/>
      <c r="I62" s="29"/>
      <c r="J62" s="29"/>
    </row>
    <row r="63" spans="1:10" s="32" customFormat="1" ht="21.9" customHeight="1" x14ac:dyDescent="0.25">
      <c r="A63" s="85">
        <v>12</v>
      </c>
      <c r="B63" s="168" t="s">
        <v>64</v>
      </c>
      <c r="C63" s="73"/>
      <c r="D63" s="72"/>
      <c r="E63" s="87" t="s">
        <v>9</v>
      </c>
      <c r="F63" s="88" t="s">
        <v>9</v>
      </c>
      <c r="H63" s="29"/>
      <c r="I63" s="29"/>
      <c r="J63" s="29"/>
    </row>
    <row r="64" spans="1:10" s="32" customFormat="1" ht="42.8" customHeight="1" x14ac:dyDescent="0.25">
      <c r="A64" s="85">
        <v>13</v>
      </c>
      <c r="B64" s="248" t="s">
        <v>65</v>
      </c>
      <c r="C64" s="249"/>
      <c r="D64" s="250"/>
      <c r="E64" s="87" t="s">
        <v>9</v>
      </c>
      <c r="F64" s="88" t="s">
        <v>9</v>
      </c>
      <c r="H64" s="29"/>
      <c r="I64" s="29"/>
      <c r="J64" s="29"/>
    </row>
    <row r="65" spans="1:10" s="32" customFormat="1" ht="23.95" customHeight="1" x14ac:dyDescent="0.25">
      <c r="A65" s="85">
        <v>14</v>
      </c>
      <c r="B65" s="172" t="s">
        <v>66</v>
      </c>
      <c r="C65" s="170"/>
      <c r="D65" s="171"/>
      <c r="E65" s="87" t="s">
        <v>9</v>
      </c>
      <c r="F65" s="88" t="s">
        <v>9</v>
      </c>
      <c r="H65" s="29"/>
      <c r="I65" s="29"/>
      <c r="J65" s="29"/>
    </row>
    <row r="66" spans="1:10" s="32" customFormat="1" ht="23.95" customHeight="1" x14ac:dyDescent="0.25">
      <c r="A66" s="85">
        <v>15</v>
      </c>
      <c r="B66" s="172" t="s">
        <v>67</v>
      </c>
      <c r="C66" s="170"/>
      <c r="D66" s="171"/>
      <c r="E66" s="87" t="s">
        <v>9</v>
      </c>
      <c r="F66" s="88" t="s">
        <v>9</v>
      </c>
      <c r="H66" s="29"/>
      <c r="I66" s="29"/>
      <c r="J66" s="29"/>
    </row>
    <row r="67" spans="1:10" s="32" customFormat="1" ht="23.95" customHeight="1" x14ac:dyDescent="0.25">
      <c r="A67" s="85">
        <v>16</v>
      </c>
      <c r="B67" s="172" t="s">
        <v>69</v>
      </c>
      <c r="C67" s="170"/>
      <c r="D67" s="171"/>
      <c r="E67" s="87" t="s">
        <v>9</v>
      </c>
      <c r="F67" s="88" t="s">
        <v>9</v>
      </c>
      <c r="H67" s="29"/>
      <c r="I67" s="29"/>
      <c r="J67" s="29"/>
    </row>
    <row r="68" spans="1:10" s="32" customFormat="1" ht="23.95" customHeight="1" x14ac:dyDescent="0.25">
      <c r="A68" s="85">
        <v>17</v>
      </c>
      <c r="B68" s="172" t="s">
        <v>70</v>
      </c>
      <c r="C68" s="170"/>
      <c r="D68" s="171"/>
      <c r="E68" s="87" t="s">
        <v>9</v>
      </c>
      <c r="F68" s="88" t="s">
        <v>9</v>
      </c>
      <c r="H68" s="29"/>
      <c r="I68" s="29"/>
      <c r="J68" s="29"/>
    </row>
    <row r="69" spans="1:10" s="32" customFormat="1" ht="23.95" customHeight="1" x14ac:dyDescent="0.25">
      <c r="A69" s="85">
        <v>18</v>
      </c>
      <c r="B69" s="172" t="s">
        <v>71</v>
      </c>
      <c r="C69" s="170"/>
      <c r="D69" s="171"/>
      <c r="E69" s="87" t="s">
        <v>9</v>
      </c>
      <c r="F69" s="88" t="s">
        <v>9</v>
      </c>
      <c r="H69" s="29"/>
      <c r="I69" s="29"/>
      <c r="J69" s="29"/>
    </row>
    <row r="70" spans="1:10" s="32" customFormat="1" ht="23.95" customHeight="1" x14ac:dyDescent="0.25">
      <c r="A70" s="85">
        <v>19</v>
      </c>
      <c r="B70" s="172" t="s">
        <v>72</v>
      </c>
      <c r="C70" s="170"/>
      <c r="D70" s="171"/>
      <c r="E70" s="87" t="s">
        <v>9</v>
      </c>
      <c r="F70" s="88" t="s">
        <v>9</v>
      </c>
      <c r="H70" s="29"/>
      <c r="I70" s="29"/>
      <c r="J70" s="29"/>
    </row>
    <row r="71" spans="1:10" s="32" customFormat="1" ht="23.95" customHeight="1" x14ac:dyDescent="0.25">
      <c r="A71" s="85">
        <v>20</v>
      </c>
      <c r="B71" s="172" t="s">
        <v>73</v>
      </c>
      <c r="C71" s="170"/>
      <c r="D71" s="171"/>
      <c r="E71" s="87" t="s">
        <v>9</v>
      </c>
      <c r="F71" s="88" t="s">
        <v>9</v>
      </c>
      <c r="H71" s="29"/>
      <c r="I71" s="29"/>
      <c r="J71" s="29"/>
    </row>
    <row r="72" spans="1:10" s="32" customFormat="1" ht="23.95" customHeight="1" x14ac:dyDescent="0.25">
      <c r="A72" s="85">
        <v>21</v>
      </c>
      <c r="B72" s="172" t="s">
        <v>74</v>
      </c>
      <c r="C72" s="170"/>
      <c r="D72" s="171"/>
      <c r="E72" s="87" t="s">
        <v>9</v>
      </c>
      <c r="F72" s="88" t="s">
        <v>9</v>
      </c>
      <c r="H72" s="29"/>
      <c r="I72" s="29"/>
      <c r="J72" s="29"/>
    </row>
    <row r="73" spans="1:10" s="32" customFormat="1" ht="23.95" customHeight="1" x14ac:dyDescent="0.25">
      <c r="A73" s="85">
        <v>22</v>
      </c>
      <c r="B73" s="172" t="s">
        <v>75</v>
      </c>
      <c r="C73" s="170"/>
      <c r="D73" s="171"/>
      <c r="E73" s="87" t="s">
        <v>9</v>
      </c>
      <c r="F73" s="88" t="s">
        <v>9</v>
      </c>
      <c r="H73" s="29"/>
      <c r="I73" s="29"/>
      <c r="J73" s="29"/>
    </row>
    <row r="74" spans="1:10" s="32" customFormat="1" ht="23.95" customHeight="1" x14ac:dyDescent="0.25">
      <c r="A74" s="85">
        <v>23</v>
      </c>
      <c r="B74" s="172" t="s">
        <v>80</v>
      </c>
      <c r="C74" s="170"/>
      <c r="D74" s="171"/>
      <c r="E74" s="87" t="s">
        <v>9</v>
      </c>
      <c r="F74" s="88" t="s">
        <v>9</v>
      </c>
      <c r="H74" s="29"/>
      <c r="I74" s="29"/>
      <c r="J74" s="29"/>
    </row>
    <row r="75" spans="1:10" s="32" customFormat="1" ht="39.1" customHeight="1" x14ac:dyDescent="0.25">
      <c r="A75" s="85">
        <v>24</v>
      </c>
      <c r="B75" s="248" t="s">
        <v>68</v>
      </c>
      <c r="C75" s="249"/>
      <c r="D75" s="250"/>
      <c r="E75" s="87" t="s">
        <v>9</v>
      </c>
      <c r="F75" s="88" t="s">
        <v>9</v>
      </c>
      <c r="H75" s="29"/>
      <c r="I75" s="29"/>
      <c r="J75" s="29"/>
    </row>
    <row r="76" spans="1:10" s="32" customFormat="1" ht="19.05" x14ac:dyDescent="0.25">
      <c r="A76" s="85">
        <v>25</v>
      </c>
      <c r="B76" s="169" t="s">
        <v>91</v>
      </c>
      <c r="C76" s="170"/>
      <c r="D76" s="171"/>
      <c r="E76" s="87" t="s">
        <v>9</v>
      </c>
      <c r="F76" s="88" t="s">
        <v>9</v>
      </c>
      <c r="H76" s="29"/>
      <c r="I76" s="29"/>
      <c r="J76" s="29"/>
    </row>
    <row r="77" spans="1:10" s="32" customFormat="1" ht="19.05" x14ac:dyDescent="0.25">
      <c r="A77" s="85">
        <v>26</v>
      </c>
      <c r="B77" s="169" t="s">
        <v>152</v>
      </c>
      <c r="C77" s="170"/>
      <c r="D77" s="171"/>
      <c r="E77" s="87" t="s">
        <v>9</v>
      </c>
      <c r="F77" s="88" t="s">
        <v>9</v>
      </c>
      <c r="H77" s="29"/>
      <c r="I77" s="29"/>
      <c r="J77" s="29"/>
    </row>
    <row r="78" spans="1:10" s="32" customFormat="1" ht="19.05" x14ac:dyDescent="0.25">
      <c r="A78" s="85">
        <v>27</v>
      </c>
      <c r="B78" s="169" t="s">
        <v>153</v>
      </c>
      <c r="C78" s="170"/>
      <c r="D78" s="171"/>
      <c r="E78" s="87" t="s">
        <v>9</v>
      </c>
      <c r="F78" s="88" t="s">
        <v>9</v>
      </c>
      <c r="H78" s="29"/>
      <c r="I78" s="29"/>
      <c r="J78" s="29"/>
    </row>
    <row r="79" spans="1:10" s="32" customFormat="1" ht="19.05" x14ac:dyDescent="0.25">
      <c r="A79" s="85">
        <v>28</v>
      </c>
      <c r="B79" s="169" t="s">
        <v>154</v>
      </c>
      <c r="C79" s="170"/>
      <c r="D79" s="171"/>
      <c r="E79" s="87" t="s">
        <v>9</v>
      </c>
      <c r="F79" s="88" t="s">
        <v>9</v>
      </c>
      <c r="H79" s="29"/>
      <c r="I79" s="29"/>
      <c r="J79" s="29"/>
    </row>
    <row r="80" spans="1:10" s="32" customFormat="1" ht="19.05" x14ac:dyDescent="0.25">
      <c r="A80" s="85">
        <v>29</v>
      </c>
      <c r="B80" s="169" t="s">
        <v>199</v>
      </c>
      <c r="C80" s="170"/>
      <c r="D80" s="171"/>
      <c r="E80" s="87" t="s">
        <v>9</v>
      </c>
      <c r="F80" s="88" t="s">
        <v>9</v>
      </c>
      <c r="H80" s="29"/>
      <c r="I80" s="29"/>
      <c r="J80" s="29"/>
    </row>
    <row r="81" spans="1:13" s="32" customFormat="1" ht="19.05" x14ac:dyDescent="0.25">
      <c r="A81" s="85">
        <v>30</v>
      </c>
      <c r="B81" s="169" t="s">
        <v>155</v>
      </c>
      <c r="C81" s="170"/>
      <c r="D81" s="171"/>
      <c r="E81" s="87" t="s">
        <v>9</v>
      </c>
      <c r="F81" s="88" t="s">
        <v>9</v>
      </c>
      <c r="H81" s="29"/>
      <c r="I81" s="29"/>
      <c r="J81" s="29"/>
    </row>
    <row r="82" spans="1:13" s="32" customFormat="1" ht="37.549999999999997" customHeight="1" x14ac:dyDescent="0.25">
      <c r="A82" s="85">
        <v>31</v>
      </c>
      <c r="B82" s="248" t="s">
        <v>92</v>
      </c>
      <c r="C82" s="249"/>
      <c r="D82" s="250"/>
      <c r="E82" s="131" t="s">
        <v>89</v>
      </c>
      <c r="F82" s="132" t="s">
        <v>89</v>
      </c>
      <c r="H82" s="29"/>
      <c r="I82" s="29"/>
      <c r="J82" s="29"/>
    </row>
    <row r="83" spans="1:13" s="32" customFormat="1" ht="18" x14ac:dyDescent="0.3">
      <c r="A83" s="85"/>
      <c r="B83" s="128"/>
      <c r="C83" s="129"/>
      <c r="D83" s="130"/>
      <c r="E83" s="131"/>
      <c r="F83" s="132"/>
      <c r="H83" s="29"/>
      <c r="I83" s="29"/>
      <c r="J83" s="29"/>
    </row>
    <row r="84" spans="1:13" s="25" customFormat="1" ht="21.9" customHeight="1" x14ac:dyDescent="0.25">
      <c r="A84" s="85" t="s">
        <v>50</v>
      </c>
      <c r="B84" s="51" t="s">
        <v>45</v>
      </c>
      <c r="C84" s="61"/>
      <c r="D84" s="55"/>
      <c r="E84" s="42"/>
      <c r="F84" s="43"/>
      <c r="H84" s="26"/>
      <c r="I84" s="26"/>
      <c r="J84" s="26"/>
    </row>
    <row r="85" spans="1:13" s="32" customFormat="1" ht="21.9" customHeight="1" x14ac:dyDescent="0.25">
      <c r="A85" s="85">
        <v>1</v>
      </c>
      <c r="B85" s="52" t="s">
        <v>1</v>
      </c>
      <c r="C85" s="62"/>
      <c r="D85" s="56"/>
      <c r="E85" s="37">
        <v>70000</v>
      </c>
      <c r="F85" s="45">
        <f>E85*120%</f>
        <v>84000</v>
      </c>
      <c r="H85" s="29"/>
      <c r="I85" s="29"/>
      <c r="J85" s="29"/>
      <c r="M85" s="100"/>
    </row>
    <row r="86" spans="1:13" s="32" customFormat="1" ht="21.9" customHeight="1" x14ac:dyDescent="0.25">
      <c r="A86" s="85">
        <v>2</v>
      </c>
      <c r="B86" s="52" t="s">
        <v>76</v>
      </c>
      <c r="C86" s="62"/>
      <c r="D86" s="56"/>
      <c r="E86" s="37">
        <v>25000</v>
      </c>
      <c r="F86" s="45">
        <f t="shared" ref="F86:F109" si="1">E86*120%</f>
        <v>30000</v>
      </c>
      <c r="H86" s="29"/>
      <c r="I86" s="29"/>
      <c r="J86" s="29"/>
      <c r="M86" s="100"/>
    </row>
    <row r="87" spans="1:13" s="32" customFormat="1" ht="21.9" customHeight="1" x14ac:dyDescent="0.25">
      <c r="A87" s="85">
        <v>3</v>
      </c>
      <c r="B87" s="52" t="s">
        <v>0</v>
      </c>
      <c r="C87" s="62"/>
      <c r="D87" s="56"/>
      <c r="E87" s="49">
        <v>50000</v>
      </c>
      <c r="F87" s="45">
        <f t="shared" si="1"/>
        <v>60000</v>
      </c>
      <c r="H87" s="29"/>
      <c r="I87" s="29"/>
      <c r="J87" s="29"/>
      <c r="M87" s="139"/>
    </row>
    <row r="88" spans="1:13" s="32" customFormat="1" ht="21.9" customHeight="1" x14ac:dyDescent="0.25">
      <c r="A88" s="85">
        <v>4</v>
      </c>
      <c r="B88" s="52" t="s">
        <v>11</v>
      </c>
      <c r="C88" s="63"/>
      <c r="D88" s="57"/>
      <c r="E88" s="141">
        <v>70000</v>
      </c>
      <c r="F88" s="45">
        <f t="shared" si="1"/>
        <v>84000</v>
      </c>
      <c r="I88" s="29"/>
      <c r="J88" s="29"/>
      <c r="M88" s="140"/>
    </row>
    <row r="89" spans="1:13" s="32" customFormat="1" ht="21.9" customHeight="1" x14ac:dyDescent="0.25">
      <c r="A89" s="85">
        <v>5</v>
      </c>
      <c r="B89" s="67" t="s">
        <v>32</v>
      </c>
      <c r="C89" s="63"/>
      <c r="D89" s="57"/>
      <c r="E89" s="37">
        <v>30000</v>
      </c>
      <c r="F89" s="45">
        <f t="shared" si="1"/>
        <v>36000</v>
      </c>
      <c r="I89" s="29"/>
      <c r="J89" s="29"/>
      <c r="M89" s="100"/>
    </row>
    <row r="90" spans="1:13" s="25" customFormat="1" ht="21.9" customHeight="1" x14ac:dyDescent="0.25">
      <c r="A90" s="85">
        <v>6</v>
      </c>
      <c r="B90" s="67" t="s">
        <v>77</v>
      </c>
      <c r="C90" s="63"/>
      <c r="D90" s="57"/>
      <c r="E90" s="37">
        <v>25000</v>
      </c>
      <c r="F90" s="45">
        <f t="shared" si="1"/>
        <v>30000</v>
      </c>
      <c r="I90" s="26"/>
      <c r="J90" s="26"/>
      <c r="M90" s="100"/>
    </row>
    <row r="91" spans="1:13" s="25" customFormat="1" ht="21.9" customHeight="1" x14ac:dyDescent="0.25">
      <c r="A91" s="85">
        <v>7</v>
      </c>
      <c r="B91" s="67" t="s">
        <v>78</v>
      </c>
      <c r="C91" s="63"/>
      <c r="D91" s="57"/>
      <c r="E91" s="37">
        <v>10000</v>
      </c>
      <c r="F91" s="45">
        <f t="shared" si="1"/>
        <v>12000</v>
      </c>
      <c r="I91" s="26"/>
      <c r="J91" s="26"/>
      <c r="M91" s="100"/>
    </row>
    <row r="92" spans="1:13" s="25" customFormat="1" ht="21.9" customHeight="1" x14ac:dyDescent="0.25">
      <c r="A92" s="85">
        <v>8</v>
      </c>
      <c r="B92" s="67" t="s">
        <v>81</v>
      </c>
      <c r="C92" s="63"/>
      <c r="D92" s="57"/>
      <c r="E92" s="37">
        <v>85000</v>
      </c>
      <c r="F92" s="45">
        <f t="shared" si="1"/>
        <v>102000</v>
      </c>
      <c r="I92" s="26"/>
      <c r="J92" s="26"/>
      <c r="M92" s="100"/>
    </row>
    <row r="93" spans="1:13" s="25" customFormat="1" ht="21.9" customHeight="1" x14ac:dyDescent="0.25">
      <c r="A93" s="85">
        <v>9</v>
      </c>
      <c r="B93" s="67" t="s">
        <v>98</v>
      </c>
      <c r="C93" s="63"/>
      <c r="D93" s="57"/>
      <c r="E93" s="37">
        <v>70000</v>
      </c>
      <c r="F93" s="45">
        <f t="shared" si="1"/>
        <v>84000</v>
      </c>
      <c r="I93" s="26"/>
      <c r="J93" s="26"/>
      <c r="M93" s="100"/>
    </row>
    <row r="94" spans="1:13" s="25" customFormat="1" ht="21.9" customHeight="1" x14ac:dyDescent="0.25">
      <c r="A94" s="85">
        <v>10</v>
      </c>
      <c r="B94" s="67" t="s">
        <v>82</v>
      </c>
      <c r="C94" s="63"/>
      <c r="D94" s="57"/>
      <c r="E94" s="37">
        <v>80000</v>
      </c>
      <c r="F94" s="45">
        <f t="shared" si="1"/>
        <v>96000</v>
      </c>
      <c r="I94" s="26"/>
      <c r="J94" s="26"/>
      <c r="M94" s="100"/>
    </row>
    <row r="95" spans="1:13" s="25" customFormat="1" ht="21.9" customHeight="1" x14ac:dyDescent="0.25">
      <c r="A95" s="85">
        <v>11</v>
      </c>
      <c r="B95" s="67" t="s">
        <v>83</v>
      </c>
      <c r="C95" s="63"/>
      <c r="D95" s="57"/>
      <c r="E95" s="37">
        <v>50000</v>
      </c>
      <c r="F95" s="45">
        <f t="shared" si="1"/>
        <v>60000</v>
      </c>
      <c r="I95" s="26"/>
      <c r="J95" s="26"/>
      <c r="M95" s="100"/>
    </row>
    <row r="96" spans="1:13" s="25" customFormat="1" ht="21.9" customHeight="1" x14ac:dyDescent="0.25">
      <c r="A96" s="85">
        <v>12</v>
      </c>
      <c r="B96" s="67" t="s">
        <v>79</v>
      </c>
      <c r="C96" s="63"/>
      <c r="D96" s="57"/>
      <c r="E96" s="37">
        <v>60000</v>
      </c>
      <c r="F96" s="45">
        <f t="shared" si="1"/>
        <v>72000</v>
      </c>
      <c r="I96" s="26"/>
      <c r="J96" s="26"/>
      <c r="M96" s="100"/>
    </row>
    <row r="97" spans="1:13" s="25" customFormat="1" ht="21.9" customHeight="1" x14ac:dyDescent="0.25">
      <c r="A97" s="85">
        <v>13</v>
      </c>
      <c r="B97" s="251" t="s">
        <v>84</v>
      </c>
      <c r="C97" s="252"/>
      <c r="D97" s="57"/>
      <c r="E97" s="37">
        <v>5000</v>
      </c>
      <c r="F97" s="45">
        <f t="shared" si="1"/>
        <v>6000</v>
      </c>
      <c r="I97" s="26"/>
      <c r="J97" s="26"/>
      <c r="M97" s="100"/>
    </row>
    <row r="98" spans="1:13" s="25" customFormat="1" ht="21.9" customHeight="1" x14ac:dyDescent="0.25">
      <c r="A98" s="85">
        <v>14</v>
      </c>
      <c r="B98" s="92" t="s">
        <v>86</v>
      </c>
      <c r="C98" s="93"/>
      <c r="D98" s="57"/>
      <c r="E98" s="37">
        <v>90000</v>
      </c>
      <c r="F98" s="45">
        <f t="shared" si="1"/>
        <v>108000</v>
      </c>
      <c r="H98" s="26"/>
      <c r="I98" s="26"/>
      <c r="M98" s="100"/>
    </row>
    <row r="99" spans="1:13" s="25" customFormat="1" ht="21.9" customHeight="1" x14ac:dyDescent="0.25">
      <c r="A99" s="85">
        <v>15</v>
      </c>
      <c r="B99" s="92" t="s">
        <v>87</v>
      </c>
      <c r="C99" s="93"/>
      <c r="D99" s="57"/>
      <c r="E99" s="37">
        <v>50000</v>
      </c>
      <c r="F99" s="45">
        <f t="shared" si="1"/>
        <v>60000</v>
      </c>
      <c r="H99" s="26"/>
      <c r="I99" s="26"/>
      <c r="M99" s="100"/>
    </row>
    <row r="100" spans="1:13" s="25" customFormat="1" ht="21.9" customHeight="1" x14ac:dyDescent="0.25">
      <c r="A100" s="85">
        <v>16</v>
      </c>
      <c r="B100" s="92" t="s">
        <v>85</v>
      </c>
      <c r="C100" s="93"/>
      <c r="D100" s="57"/>
      <c r="E100" s="37">
        <v>90000</v>
      </c>
      <c r="F100" s="45">
        <f t="shared" si="1"/>
        <v>108000</v>
      </c>
      <c r="H100" s="26"/>
      <c r="I100" s="26"/>
      <c r="M100" s="100"/>
    </row>
    <row r="101" spans="1:13" s="25" customFormat="1" ht="21.9" customHeight="1" x14ac:dyDescent="0.25">
      <c r="A101" s="85">
        <v>17</v>
      </c>
      <c r="B101" s="251" t="s">
        <v>93</v>
      </c>
      <c r="C101" s="252"/>
      <c r="D101" s="253"/>
      <c r="E101" s="37">
        <v>120000</v>
      </c>
      <c r="F101" s="45">
        <f t="shared" si="1"/>
        <v>144000</v>
      </c>
      <c r="H101" s="26"/>
      <c r="I101" s="26"/>
      <c r="M101" s="100"/>
    </row>
    <row r="102" spans="1:13" s="25" customFormat="1" ht="21.9" customHeight="1" x14ac:dyDescent="0.25">
      <c r="A102" s="85">
        <v>18</v>
      </c>
      <c r="B102" s="96" t="s">
        <v>97</v>
      </c>
      <c r="C102" s="97"/>
      <c r="D102" s="98"/>
      <c r="E102" s="37">
        <v>180000</v>
      </c>
      <c r="F102" s="45">
        <f t="shared" si="1"/>
        <v>216000</v>
      </c>
      <c r="H102" s="26"/>
      <c r="I102" s="26"/>
      <c r="M102" s="100"/>
    </row>
    <row r="103" spans="1:13" s="25" customFormat="1" ht="21.9" customHeight="1" x14ac:dyDescent="0.2">
      <c r="A103" s="85">
        <v>19</v>
      </c>
      <c r="B103" s="251" t="s">
        <v>90</v>
      </c>
      <c r="C103" s="252"/>
      <c r="D103" s="253"/>
      <c r="E103" s="37">
        <v>25000</v>
      </c>
      <c r="F103" s="45">
        <f t="shared" si="1"/>
        <v>30000</v>
      </c>
      <c r="H103" s="26"/>
      <c r="I103" s="26"/>
      <c r="J103" s="133"/>
      <c r="M103" s="100"/>
    </row>
    <row r="104" spans="1:13" s="25" customFormat="1" ht="21.9" customHeight="1" x14ac:dyDescent="0.25">
      <c r="A104" s="85">
        <v>20</v>
      </c>
      <c r="B104" s="103" t="s">
        <v>99</v>
      </c>
      <c r="C104" s="101"/>
      <c r="D104" s="102"/>
      <c r="E104" s="37">
        <v>50000</v>
      </c>
      <c r="F104" s="45">
        <f t="shared" si="1"/>
        <v>60000</v>
      </c>
      <c r="H104" s="26"/>
      <c r="I104" s="26"/>
      <c r="M104" s="100"/>
    </row>
    <row r="105" spans="1:13" s="25" customFormat="1" ht="21.9" customHeight="1" x14ac:dyDescent="0.25">
      <c r="A105" s="85">
        <v>21</v>
      </c>
      <c r="B105" s="251" t="s">
        <v>100</v>
      </c>
      <c r="C105" s="252"/>
      <c r="D105" s="253"/>
      <c r="E105" s="37">
        <v>35000</v>
      </c>
      <c r="F105" s="45">
        <f t="shared" si="1"/>
        <v>42000</v>
      </c>
      <c r="H105" s="26"/>
      <c r="I105" s="26"/>
      <c r="M105" s="100"/>
    </row>
    <row r="106" spans="1:13" s="25" customFormat="1" ht="21.9" customHeight="1" x14ac:dyDescent="0.25">
      <c r="A106" s="85">
        <v>22</v>
      </c>
      <c r="B106" s="251" t="s">
        <v>197</v>
      </c>
      <c r="C106" s="252"/>
      <c r="D106" s="253"/>
      <c r="E106" s="37">
        <v>600000</v>
      </c>
      <c r="F106" s="45">
        <f t="shared" si="1"/>
        <v>720000</v>
      </c>
      <c r="H106" s="26"/>
      <c r="I106" s="26"/>
      <c r="M106" s="100"/>
    </row>
    <row r="107" spans="1:13" s="25" customFormat="1" ht="21.9" customHeight="1" x14ac:dyDescent="0.25">
      <c r="A107" s="85">
        <v>23</v>
      </c>
      <c r="B107" s="111" t="s">
        <v>183</v>
      </c>
      <c r="C107" s="112"/>
      <c r="D107" s="113"/>
      <c r="E107" s="37">
        <v>30000</v>
      </c>
      <c r="F107" s="45">
        <f t="shared" si="1"/>
        <v>36000</v>
      </c>
      <c r="H107" s="26"/>
      <c r="I107" s="26"/>
      <c r="M107" s="100"/>
    </row>
    <row r="108" spans="1:13" s="25" customFormat="1" ht="21.9" customHeight="1" x14ac:dyDescent="0.25">
      <c r="A108" s="85">
        <v>24</v>
      </c>
      <c r="B108" s="52" t="s">
        <v>12</v>
      </c>
      <c r="C108" s="62"/>
      <c r="D108" s="56"/>
      <c r="E108" s="37">
        <f>390*600</f>
        <v>234000</v>
      </c>
      <c r="F108" s="45">
        <f t="shared" si="1"/>
        <v>280800</v>
      </c>
      <c r="H108" s="26"/>
      <c r="I108" s="26"/>
      <c r="M108" s="100"/>
    </row>
    <row r="109" spans="1:13" s="25" customFormat="1" ht="21.9" customHeight="1" x14ac:dyDescent="0.25">
      <c r="A109" s="85">
        <v>25</v>
      </c>
      <c r="B109" s="52" t="s">
        <v>102</v>
      </c>
      <c r="C109" s="62"/>
      <c r="D109" s="56"/>
      <c r="E109" s="105">
        <v>90000</v>
      </c>
      <c r="F109" s="105">
        <f t="shared" si="1"/>
        <v>108000</v>
      </c>
      <c r="I109" s="26"/>
      <c r="J109" s="26"/>
      <c r="M109" s="99"/>
    </row>
    <row r="110" spans="1:13" s="25" customFormat="1" ht="21.9" customHeight="1" x14ac:dyDescent="0.25">
      <c r="A110" s="29">
        <v>1</v>
      </c>
      <c r="B110" s="53" t="s">
        <v>103</v>
      </c>
      <c r="C110" s="64"/>
      <c r="D110" s="58"/>
      <c r="E110" s="106" t="s">
        <v>9</v>
      </c>
      <c r="F110" s="88" t="s">
        <v>9</v>
      </c>
      <c r="I110" s="26"/>
      <c r="J110" s="26"/>
      <c r="M110" s="99"/>
    </row>
    <row r="111" spans="1:13" s="25" customFormat="1" ht="21.9" customHeight="1" x14ac:dyDescent="0.25">
      <c r="A111" s="29">
        <v>2</v>
      </c>
      <c r="B111" s="53" t="s">
        <v>156</v>
      </c>
      <c r="C111" s="64"/>
      <c r="D111" s="58"/>
      <c r="E111" s="106" t="s">
        <v>9</v>
      </c>
      <c r="F111" s="88" t="s">
        <v>9</v>
      </c>
      <c r="I111" s="26"/>
      <c r="J111" s="26"/>
      <c r="M111" s="99"/>
    </row>
    <row r="112" spans="1:13" s="25" customFormat="1" ht="21.9" customHeight="1" x14ac:dyDescent="0.25">
      <c r="A112" s="29">
        <v>3</v>
      </c>
      <c r="B112" s="53" t="s">
        <v>189</v>
      </c>
      <c r="C112" s="64"/>
      <c r="D112" s="58"/>
      <c r="E112" s="106"/>
      <c r="F112" s="88"/>
      <c r="I112" s="26"/>
      <c r="J112" s="26"/>
      <c r="M112" s="99"/>
    </row>
    <row r="113" spans="1:13" s="25" customFormat="1" ht="21.9" customHeight="1" x14ac:dyDescent="0.25">
      <c r="A113" s="29">
        <v>4</v>
      </c>
      <c r="B113" s="53" t="s">
        <v>104</v>
      </c>
      <c r="C113" s="64"/>
      <c r="D113" s="58"/>
      <c r="E113" s="106" t="s">
        <v>9</v>
      </c>
      <c r="F113" s="88" t="s">
        <v>9</v>
      </c>
      <c r="I113" s="26"/>
      <c r="J113" s="26"/>
      <c r="M113" s="99"/>
    </row>
    <row r="114" spans="1:13" s="25" customFormat="1" ht="21.9" customHeight="1" x14ac:dyDescent="0.25">
      <c r="A114" s="29">
        <v>5</v>
      </c>
      <c r="B114" s="53" t="s">
        <v>105</v>
      </c>
      <c r="C114" s="64"/>
      <c r="D114" s="58"/>
      <c r="E114" s="106" t="s">
        <v>9</v>
      </c>
      <c r="F114" s="88" t="s">
        <v>9</v>
      </c>
      <c r="I114" s="26"/>
      <c r="J114" s="26"/>
      <c r="M114" s="99"/>
    </row>
    <row r="115" spans="1:13" s="25" customFormat="1" ht="21.9" customHeight="1" x14ac:dyDescent="0.25">
      <c r="A115" s="29">
        <v>6</v>
      </c>
      <c r="B115" s="53" t="s">
        <v>106</v>
      </c>
      <c r="C115" s="64"/>
      <c r="D115" s="58"/>
      <c r="E115" s="106" t="s">
        <v>9</v>
      </c>
      <c r="F115" s="88" t="s">
        <v>9</v>
      </c>
      <c r="I115" s="26"/>
      <c r="J115" s="26"/>
      <c r="M115" s="99"/>
    </row>
    <row r="116" spans="1:13" s="25" customFormat="1" ht="21.9" customHeight="1" x14ac:dyDescent="0.25">
      <c r="A116" s="29">
        <v>7</v>
      </c>
      <c r="B116" s="53" t="s">
        <v>157</v>
      </c>
      <c r="C116" s="64"/>
      <c r="D116" s="58"/>
      <c r="E116" s="106" t="s">
        <v>9</v>
      </c>
      <c r="F116" s="88" t="s">
        <v>9</v>
      </c>
      <c r="I116" s="26"/>
      <c r="J116" s="26"/>
      <c r="M116" s="99"/>
    </row>
    <row r="117" spans="1:13" s="25" customFormat="1" ht="21.9" customHeight="1" x14ac:dyDescent="0.25">
      <c r="A117" s="29">
        <v>8</v>
      </c>
      <c r="B117" s="53" t="s">
        <v>107</v>
      </c>
      <c r="C117" s="64"/>
      <c r="D117" s="58"/>
      <c r="E117" s="106" t="s">
        <v>9</v>
      </c>
      <c r="F117" s="88" t="s">
        <v>9</v>
      </c>
      <c r="I117" s="26"/>
      <c r="J117" s="26"/>
      <c r="M117" s="99"/>
    </row>
    <row r="118" spans="1:13" s="25" customFormat="1" ht="21.9" customHeight="1" x14ac:dyDescent="0.25">
      <c r="A118" s="29">
        <v>9</v>
      </c>
      <c r="B118" s="53" t="s">
        <v>108</v>
      </c>
      <c r="C118" s="64"/>
      <c r="D118" s="58"/>
      <c r="E118" s="106" t="s">
        <v>9</v>
      </c>
      <c r="F118" s="88" t="s">
        <v>9</v>
      </c>
      <c r="I118" s="26"/>
      <c r="J118" s="26"/>
      <c r="M118" s="99"/>
    </row>
    <row r="119" spans="1:13" s="25" customFormat="1" ht="21.9" customHeight="1" x14ac:dyDescent="0.25">
      <c r="A119" s="29">
        <v>10</v>
      </c>
      <c r="B119" s="53" t="s">
        <v>158</v>
      </c>
      <c r="C119" s="64"/>
      <c r="D119" s="58"/>
      <c r="E119" s="106" t="s">
        <v>9</v>
      </c>
      <c r="F119" s="88" t="s">
        <v>9</v>
      </c>
      <c r="I119" s="26"/>
      <c r="J119" s="26"/>
      <c r="M119" s="99"/>
    </row>
    <row r="120" spans="1:13" s="25" customFormat="1" ht="37.549999999999997" customHeight="1" x14ac:dyDescent="0.25">
      <c r="A120" s="29">
        <v>11</v>
      </c>
      <c r="B120" s="254" t="s">
        <v>159</v>
      </c>
      <c r="C120" s="255"/>
      <c r="D120" s="256"/>
      <c r="E120" s="106" t="s">
        <v>9</v>
      </c>
      <c r="F120" s="88" t="s">
        <v>9</v>
      </c>
      <c r="I120" s="26"/>
      <c r="J120" s="26"/>
      <c r="M120" s="99"/>
    </row>
    <row r="121" spans="1:13" s="117" customFormat="1" ht="19.05" x14ac:dyDescent="0.25">
      <c r="A121" s="29">
        <v>12</v>
      </c>
      <c r="B121" s="53" t="s">
        <v>160</v>
      </c>
      <c r="C121" s="118"/>
      <c r="D121" s="119"/>
      <c r="E121" s="106" t="s">
        <v>9</v>
      </c>
      <c r="F121" s="88" t="s">
        <v>9</v>
      </c>
      <c r="I121" s="120"/>
      <c r="J121" s="120"/>
      <c r="M121" s="99"/>
    </row>
    <row r="122" spans="1:13" s="117" customFormat="1" ht="41.3" customHeight="1" x14ac:dyDescent="0.25">
      <c r="A122" s="29">
        <v>13</v>
      </c>
      <c r="B122" s="254" t="s">
        <v>161</v>
      </c>
      <c r="C122" s="255"/>
      <c r="D122" s="256"/>
      <c r="E122" s="106" t="s">
        <v>9</v>
      </c>
      <c r="F122" s="88" t="s">
        <v>9</v>
      </c>
      <c r="I122" s="120"/>
      <c r="J122" s="120"/>
      <c r="M122" s="99"/>
    </row>
    <row r="123" spans="1:13" s="121" customFormat="1" ht="19.05" x14ac:dyDescent="0.25">
      <c r="A123" s="29">
        <v>14</v>
      </c>
      <c r="B123" s="53" t="s">
        <v>162</v>
      </c>
      <c r="C123" s="122"/>
      <c r="D123" s="123"/>
      <c r="E123" s="106" t="s">
        <v>9</v>
      </c>
      <c r="F123" s="88" t="s">
        <v>9</v>
      </c>
      <c r="I123" s="124"/>
      <c r="J123" s="124"/>
      <c r="M123" s="125"/>
    </row>
    <row r="124" spans="1:13" s="121" customFormat="1" ht="19.05" x14ac:dyDescent="0.25">
      <c r="A124" s="29">
        <v>15</v>
      </c>
      <c r="B124" s="53" t="s">
        <v>163</v>
      </c>
      <c r="C124" s="122"/>
      <c r="D124" s="123"/>
      <c r="E124" s="106" t="s">
        <v>9</v>
      </c>
      <c r="F124" s="88" t="s">
        <v>9</v>
      </c>
      <c r="I124" s="124"/>
      <c r="J124" s="124"/>
      <c r="M124" s="125"/>
    </row>
    <row r="125" spans="1:13" s="121" customFormat="1" ht="19.05" x14ac:dyDescent="0.25">
      <c r="A125" s="29">
        <v>16</v>
      </c>
      <c r="B125" s="53" t="s">
        <v>164</v>
      </c>
      <c r="C125" s="122"/>
      <c r="D125" s="123"/>
      <c r="E125" s="106" t="s">
        <v>9</v>
      </c>
      <c r="F125" s="88" t="s">
        <v>9</v>
      </c>
      <c r="I125" s="124"/>
      <c r="J125" s="124"/>
      <c r="M125" s="125"/>
    </row>
    <row r="126" spans="1:13" s="117" customFormat="1" ht="21.9" customHeight="1" x14ac:dyDescent="0.25">
      <c r="A126" s="29">
        <v>17</v>
      </c>
      <c r="B126" s="53" t="s">
        <v>110</v>
      </c>
      <c r="C126" s="64"/>
      <c r="D126" s="58"/>
      <c r="E126" s="106" t="s">
        <v>9</v>
      </c>
      <c r="F126" s="88" t="s">
        <v>9</v>
      </c>
      <c r="I126" s="120"/>
      <c r="J126" s="120"/>
      <c r="M126" s="99"/>
    </row>
    <row r="127" spans="1:13" s="117" customFormat="1" ht="42.8" customHeight="1" x14ac:dyDescent="0.25">
      <c r="A127" s="29">
        <v>18</v>
      </c>
      <c r="B127" s="254" t="s">
        <v>166</v>
      </c>
      <c r="C127" s="255"/>
      <c r="D127" s="256"/>
      <c r="E127" s="106" t="s">
        <v>9</v>
      </c>
      <c r="F127" s="88" t="s">
        <v>9</v>
      </c>
      <c r="I127" s="120"/>
      <c r="J127" s="120"/>
      <c r="M127" s="99"/>
    </row>
    <row r="128" spans="1:13" s="121" customFormat="1" ht="19.05" x14ac:dyDescent="0.25">
      <c r="A128" s="29">
        <v>19</v>
      </c>
      <c r="B128" s="53" t="s">
        <v>167</v>
      </c>
      <c r="C128" s="122"/>
      <c r="D128" s="123"/>
      <c r="E128" s="106" t="s">
        <v>9</v>
      </c>
      <c r="F128" s="88" t="s">
        <v>9</v>
      </c>
      <c r="I128" s="124"/>
      <c r="J128" s="124"/>
      <c r="M128" s="125"/>
    </row>
    <row r="129" spans="1:13" s="121" customFormat="1" ht="19.05" x14ac:dyDescent="0.25">
      <c r="A129" s="29">
        <v>20</v>
      </c>
      <c r="B129" s="53" t="s">
        <v>168</v>
      </c>
      <c r="C129" s="122"/>
      <c r="D129" s="123"/>
      <c r="E129" s="106" t="s">
        <v>9</v>
      </c>
      <c r="F129" s="88" t="s">
        <v>9</v>
      </c>
      <c r="I129" s="124"/>
      <c r="J129" s="124"/>
      <c r="M129" s="125"/>
    </row>
    <row r="130" spans="1:13" s="121" customFormat="1" ht="19.05" x14ac:dyDescent="0.25">
      <c r="A130" s="29">
        <v>21</v>
      </c>
      <c r="B130" s="53" t="s">
        <v>169</v>
      </c>
      <c r="C130" s="122"/>
      <c r="D130" s="123"/>
      <c r="E130" s="106" t="s">
        <v>9</v>
      </c>
      <c r="F130" s="88" t="s">
        <v>9</v>
      </c>
      <c r="I130" s="124"/>
      <c r="J130" s="124"/>
      <c r="M130" s="125"/>
    </row>
    <row r="131" spans="1:13" s="121" customFormat="1" ht="19.05" x14ac:dyDescent="0.25">
      <c r="A131" s="29">
        <v>22</v>
      </c>
      <c r="B131" s="53" t="s">
        <v>170</v>
      </c>
      <c r="C131" s="122"/>
      <c r="D131" s="123"/>
      <c r="E131" s="106" t="s">
        <v>9</v>
      </c>
      <c r="F131" s="88" t="s">
        <v>9</v>
      </c>
      <c r="I131" s="124"/>
      <c r="J131" s="124"/>
      <c r="M131" s="125"/>
    </row>
    <row r="132" spans="1:13" s="25" customFormat="1" ht="21.9" customHeight="1" x14ac:dyDescent="0.25">
      <c r="A132" s="29">
        <v>23</v>
      </c>
      <c r="B132" s="53" t="s">
        <v>111</v>
      </c>
      <c r="C132" s="64"/>
      <c r="D132" s="58"/>
      <c r="E132" s="106" t="s">
        <v>9</v>
      </c>
      <c r="F132" s="88" t="s">
        <v>9</v>
      </c>
      <c r="I132" s="26"/>
      <c r="J132" s="26"/>
      <c r="M132" s="99"/>
    </row>
    <row r="133" spans="1:13" s="25" customFormat="1" ht="21.9" customHeight="1" x14ac:dyDescent="0.25">
      <c r="A133" s="29">
        <v>24</v>
      </c>
      <c r="B133" s="53" t="s">
        <v>171</v>
      </c>
      <c r="C133" s="64"/>
      <c r="D133" s="58"/>
      <c r="E133" s="106" t="s">
        <v>9</v>
      </c>
      <c r="F133" s="88" t="s">
        <v>9</v>
      </c>
      <c r="I133" s="26"/>
      <c r="J133" s="26"/>
      <c r="M133" s="99"/>
    </row>
    <row r="134" spans="1:13" s="25" customFormat="1" ht="21.9" customHeight="1" x14ac:dyDescent="0.25">
      <c r="A134" s="29">
        <v>25</v>
      </c>
      <c r="B134" s="53" t="s">
        <v>112</v>
      </c>
      <c r="C134" s="64"/>
      <c r="D134" s="58"/>
      <c r="E134" s="106" t="s">
        <v>9</v>
      </c>
      <c r="F134" s="88" t="s">
        <v>9</v>
      </c>
      <c r="I134" s="26"/>
      <c r="J134" s="26"/>
      <c r="M134" s="99"/>
    </row>
    <row r="135" spans="1:13" s="25" customFormat="1" ht="21.9" customHeight="1" x14ac:dyDescent="0.25">
      <c r="A135" s="29">
        <v>26</v>
      </c>
      <c r="B135" s="53" t="s">
        <v>113</v>
      </c>
      <c r="C135" s="64"/>
      <c r="D135" s="58"/>
      <c r="E135" s="106" t="s">
        <v>9</v>
      </c>
      <c r="F135" s="88" t="s">
        <v>9</v>
      </c>
      <c r="I135" s="26"/>
      <c r="J135" s="26"/>
      <c r="M135" s="99"/>
    </row>
    <row r="136" spans="1:13" s="25" customFormat="1" ht="21.9" customHeight="1" x14ac:dyDescent="0.25">
      <c r="A136" s="29">
        <v>27</v>
      </c>
      <c r="B136" s="53" t="s">
        <v>172</v>
      </c>
      <c r="C136" s="64"/>
      <c r="D136" s="58"/>
      <c r="E136" s="106" t="s">
        <v>9</v>
      </c>
      <c r="F136" s="88" t="s">
        <v>9</v>
      </c>
      <c r="I136" s="26"/>
      <c r="J136" s="26"/>
      <c r="M136" s="99"/>
    </row>
    <row r="137" spans="1:13" s="25" customFormat="1" ht="21.9" customHeight="1" x14ac:dyDescent="0.25">
      <c r="A137" s="29">
        <v>28</v>
      </c>
      <c r="B137" s="53" t="s">
        <v>173</v>
      </c>
      <c r="C137" s="64"/>
      <c r="D137" s="58"/>
      <c r="E137" s="106" t="s">
        <v>9</v>
      </c>
      <c r="F137" s="88" t="s">
        <v>9</v>
      </c>
      <c r="I137" s="26"/>
      <c r="J137" s="26"/>
      <c r="M137" s="99"/>
    </row>
    <row r="138" spans="1:13" s="25" customFormat="1" ht="21.9" customHeight="1" x14ac:dyDescent="0.25">
      <c r="A138" s="29">
        <v>29</v>
      </c>
      <c r="B138" s="53" t="s">
        <v>114</v>
      </c>
      <c r="C138" s="64"/>
      <c r="D138" s="58"/>
      <c r="E138" s="106" t="s">
        <v>9</v>
      </c>
      <c r="F138" s="88" t="s">
        <v>9</v>
      </c>
      <c r="I138" s="26"/>
      <c r="J138" s="26"/>
      <c r="M138" s="99"/>
    </row>
    <row r="139" spans="1:13" s="25" customFormat="1" ht="21.9" customHeight="1" x14ac:dyDescent="0.25">
      <c r="A139" s="29">
        <v>30</v>
      </c>
      <c r="B139" s="53" t="s">
        <v>174</v>
      </c>
      <c r="C139" s="64"/>
      <c r="D139" s="58"/>
      <c r="E139" s="106" t="s">
        <v>9</v>
      </c>
      <c r="F139" s="88" t="s">
        <v>9</v>
      </c>
      <c r="I139" s="26"/>
      <c r="J139" s="26"/>
      <c r="M139" s="99"/>
    </row>
    <row r="140" spans="1:13" s="25" customFormat="1" ht="21.9" customHeight="1" x14ac:dyDescent="0.25">
      <c r="A140" s="29">
        <v>31</v>
      </c>
      <c r="B140" s="53" t="s">
        <v>115</v>
      </c>
      <c r="C140" s="64"/>
      <c r="D140" s="58"/>
      <c r="E140" s="106" t="s">
        <v>9</v>
      </c>
      <c r="F140" s="88" t="s">
        <v>9</v>
      </c>
      <c r="I140" s="26"/>
      <c r="J140" s="26"/>
      <c r="M140" s="99"/>
    </row>
    <row r="141" spans="1:13" s="25" customFormat="1" ht="21.9" customHeight="1" x14ac:dyDescent="0.25">
      <c r="A141" s="29">
        <v>32</v>
      </c>
      <c r="B141" s="53" t="s">
        <v>175</v>
      </c>
      <c r="C141" s="64"/>
      <c r="D141" s="58"/>
      <c r="E141" s="106" t="s">
        <v>9</v>
      </c>
      <c r="F141" s="88" t="s">
        <v>9</v>
      </c>
      <c r="I141" s="26"/>
      <c r="J141" s="26"/>
      <c r="M141" s="99"/>
    </row>
    <row r="142" spans="1:13" s="25" customFormat="1" ht="21.9" customHeight="1" x14ac:dyDescent="0.25">
      <c r="A142" s="29">
        <v>33</v>
      </c>
      <c r="B142" s="53" t="s">
        <v>176</v>
      </c>
      <c r="C142" s="64"/>
      <c r="D142" s="58"/>
      <c r="E142" s="106" t="s">
        <v>9</v>
      </c>
      <c r="F142" s="88" t="s">
        <v>9</v>
      </c>
      <c r="I142" s="26"/>
      <c r="J142" s="26"/>
      <c r="M142" s="99"/>
    </row>
    <row r="143" spans="1:13" s="25" customFormat="1" ht="21.9" customHeight="1" x14ac:dyDescent="0.25">
      <c r="A143" s="29">
        <v>34</v>
      </c>
      <c r="B143" s="53" t="s">
        <v>116</v>
      </c>
      <c r="C143" s="64"/>
      <c r="D143" s="58"/>
      <c r="E143" s="106" t="s">
        <v>9</v>
      </c>
      <c r="F143" s="88" t="s">
        <v>9</v>
      </c>
      <c r="I143" s="26"/>
      <c r="J143" s="26"/>
      <c r="M143" s="99"/>
    </row>
    <row r="144" spans="1:13" s="25" customFormat="1" ht="21.9" customHeight="1" x14ac:dyDescent="0.25">
      <c r="A144" s="29">
        <v>35</v>
      </c>
      <c r="B144" s="53" t="s">
        <v>177</v>
      </c>
      <c r="C144" s="64"/>
      <c r="D144" s="58"/>
      <c r="E144" s="106" t="s">
        <v>9</v>
      </c>
      <c r="F144" s="88" t="s">
        <v>9</v>
      </c>
      <c r="I144" s="26"/>
      <c r="J144" s="26"/>
      <c r="M144" s="99"/>
    </row>
    <row r="145" spans="1:13" s="25" customFormat="1" ht="21.9" customHeight="1" x14ac:dyDescent="0.25">
      <c r="A145" s="29">
        <v>36</v>
      </c>
      <c r="B145" s="53" t="s">
        <v>178</v>
      </c>
      <c r="C145" s="64"/>
      <c r="D145" s="58"/>
      <c r="E145" s="106" t="s">
        <v>9</v>
      </c>
      <c r="F145" s="88" t="s">
        <v>9</v>
      </c>
      <c r="I145" s="26"/>
      <c r="J145" s="26"/>
      <c r="M145" s="99"/>
    </row>
    <row r="146" spans="1:13" s="25" customFormat="1" ht="21.9" customHeight="1" x14ac:dyDescent="0.25">
      <c r="A146" s="29">
        <v>37</v>
      </c>
      <c r="B146" s="53" t="s">
        <v>179</v>
      </c>
      <c r="C146" s="64"/>
      <c r="D146" s="58"/>
      <c r="E146" s="106" t="s">
        <v>9</v>
      </c>
      <c r="F146" s="88" t="s">
        <v>9</v>
      </c>
      <c r="I146" s="26"/>
      <c r="J146" s="26"/>
      <c r="M146" s="99"/>
    </row>
    <row r="147" spans="1:13" s="25" customFormat="1" ht="21.9" customHeight="1" x14ac:dyDescent="0.25">
      <c r="A147" s="29">
        <v>38</v>
      </c>
      <c r="B147" s="53" t="s">
        <v>180</v>
      </c>
      <c r="C147" s="64"/>
      <c r="D147" s="58"/>
      <c r="E147" s="106" t="s">
        <v>9</v>
      </c>
      <c r="F147" s="88" t="s">
        <v>9</v>
      </c>
      <c r="I147" s="26"/>
      <c r="J147" s="26"/>
      <c r="M147" s="99"/>
    </row>
    <row r="148" spans="1:13" s="25" customFormat="1" ht="21.9" customHeight="1" x14ac:dyDescent="0.25">
      <c r="A148" s="29">
        <v>39</v>
      </c>
      <c r="B148" s="53" t="s">
        <v>181</v>
      </c>
      <c r="C148" s="64"/>
      <c r="D148" s="58"/>
      <c r="E148" s="106" t="s">
        <v>9</v>
      </c>
      <c r="F148" s="88" t="s">
        <v>9</v>
      </c>
      <c r="I148" s="26"/>
      <c r="J148" s="26"/>
      <c r="M148" s="99"/>
    </row>
    <row r="149" spans="1:13" s="25" customFormat="1" ht="21.9" customHeight="1" x14ac:dyDescent="0.25">
      <c r="A149" s="29">
        <v>40</v>
      </c>
      <c r="B149" s="53" t="s">
        <v>182</v>
      </c>
      <c r="C149" s="64"/>
      <c r="D149" s="58"/>
      <c r="E149" s="106" t="s">
        <v>9</v>
      </c>
      <c r="F149" s="88" t="s">
        <v>9</v>
      </c>
      <c r="I149" s="26"/>
      <c r="J149" s="26"/>
      <c r="M149" s="99"/>
    </row>
    <row r="150" spans="1:13" s="25" customFormat="1" ht="21.9" customHeight="1" x14ac:dyDescent="0.25">
      <c r="A150" s="29">
        <v>41</v>
      </c>
      <c r="B150" s="53" t="s">
        <v>117</v>
      </c>
      <c r="C150" s="64"/>
      <c r="D150" s="58"/>
      <c r="E150" s="106" t="s">
        <v>9</v>
      </c>
      <c r="F150" s="88" t="s">
        <v>9</v>
      </c>
      <c r="I150" s="26"/>
      <c r="J150" s="26"/>
      <c r="M150" s="99"/>
    </row>
    <row r="151" spans="1:13" s="25" customFormat="1" ht="21.9" customHeight="1" x14ac:dyDescent="0.25">
      <c r="A151" s="29">
        <v>42</v>
      </c>
      <c r="B151" s="53" t="s">
        <v>184</v>
      </c>
      <c r="C151" s="64"/>
      <c r="D151" s="58"/>
      <c r="E151" s="106" t="s">
        <v>9</v>
      </c>
      <c r="F151" s="88" t="s">
        <v>9</v>
      </c>
      <c r="I151" s="26"/>
      <c r="J151" s="26"/>
      <c r="M151" s="99"/>
    </row>
    <row r="152" spans="1:13" s="25" customFormat="1" ht="21.9" customHeight="1" x14ac:dyDescent="0.25">
      <c r="A152" s="29">
        <v>43</v>
      </c>
      <c r="B152" s="53" t="s">
        <v>185</v>
      </c>
      <c r="C152" s="64"/>
      <c r="D152" s="58"/>
      <c r="E152" s="106" t="s">
        <v>9</v>
      </c>
      <c r="F152" s="88" t="s">
        <v>9</v>
      </c>
      <c r="I152" s="26"/>
      <c r="J152" s="26"/>
      <c r="M152" s="99"/>
    </row>
    <row r="153" spans="1:13" s="25" customFormat="1" ht="21.9" customHeight="1" x14ac:dyDescent="0.25">
      <c r="A153" s="29">
        <v>44</v>
      </c>
      <c r="B153" s="53" t="s">
        <v>187</v>
      </c>
      <c r="C153" s="64"/>
      <c r="D153" s="58"/>
      <c r="E153" s="106" t="s">
        <v>9</v>
      </c>
      <c r="F153" s="88" t="s">
        <v>9</v>
      </c>
      <c r="I153" s="26"/>
      <c r="J153" s="26"/>
      <c r="M153" s="99"/>
    </row>
    <row r="154" spans="1:13" s="25" customFormat="1" ht="21.9" customHeight="1" x14ac:dyDescent="0.25">
      <c r="A154" s="29">
        <v>45</v>
      </c>
      <c r="B154" s="53" t="s">
        <v>118</v>
      </c>
      <c r="C154" s="64"/>
      <c r="D154" s="58"/>
      <c r="E154" s="106" t="s">
        <v>9</v>
      </c>
      <c r="F154" s="88" t="s">
        <v>9</v>
      </c>
      <c r="I154" s="26"/>
      <c r="J154" s="26"/>
      <c r="M154" s="99"/>
    </row>
    <row r="155" spans="1:13" s="25" customFormat="1" ht="43.5" customHeight="1" x14ac:dyDescent="0.25">
      <c r="A155" s="85">
        <v>26</v>
      </c>
      <c r="B155" s="52" t="s">
        <v>56</v>
      </c>
      <c r="C155" s="62"/>
      <c r="D155" s="56"/>
      <c r="E155" s="142" t="s">
        <v>58</v>
      </c>
      <c r="F155" s="161"/>
      <c r="H155" s="26"/>
      <c r="I155" s="26"/>
      <c r="J155" s="26"/>
    </row>
    <row r="156" spans="1:13" s="25" customFormat="1" ht="21.9" customHeight="1" x14ac:dyDescent="0.25">
      <c r="A156" s="85"/>
      <c r="B156" s="89" t="s">
        <v>57</v>
      </c>
      <c r="C156" s="73"/>
      <c r="D156" s="72"/>
      <c r="E156" s="87" t="s">
        <v>9</v>
      </c>
      <c r="F156" s="88" t="s">
        <v>9</v>
      </c>
      <c r="H156" s="26"/>
      <c r="I156" s="26"/>
      <c r="J156" s="26"/>
    </row>
    <row r="157" spans="1:13" s="25" customFormat="1" ht="21.9" customHeight="1" x14ac:dyDescent="0.25">
      <c r="A157" s="85"/>
      <c r="B157" s="89" t="s">
        <v>20</v>
      </c>
      <c r="C157" s="73"/>
      <c r="D157" s="72"/>
      <c r="E157" s="87" t="s">
        <v>9</v>
      </c>
      <c r="F157" s="88" t="s">
        <v>9</v>
      </c>
      <c r="H157" s="26"/>
      <c r="I157" s="26"/>
      <c r="J157" s="26"/>
    </row>
    <row r="158" spans="1:13" s="25" customFormat="1" ht="21.9" customHeight="1" x14ac:dyDescent="0.25">
      <c r="A158" s="85"/>
      <c r="B158" s="89" t="s">
        <v>30</v>
      </c>
      <c r="C158" s="73"/>
      <c r="D158" s="72"/>
      <c r="E158" s="87" t="s">
        <v>9</v>
      </c>
      <c r="F158" s="88" t="s">
        <v>9</v>
      </c>
      <c r="H158" s="26"/>
      <c r="I158" s="26"/>
      <c r="J158" s="26"/>
    </row>
    <row r="159" spans="1:13" s="25" customFormat="1" ht="21.9" customHeight="1" x14ac:dyDescent="0.25">
      <c r="A159" s="85"/>
      <c r="B159" s="89" t="s">
        <v>59</v>
      </c>
      <c r="C159" s="73"/>
      <c r="D159" s="72"/>
      <c r="E159" s="87" t="s">
        <v>9</v>
      </c>
      <c r="F159" s="88" t="s">
        <v>9</v>
      </c>
      <c r="H159" s="26"/>
      <c r="I159" s="26"/>
      <c r="J159" s="26"/>
    </row>
    <row r="160" spans="1:13" s="25" customFormat="1" ht="21.9" customHeight="1" x14ac:dyDescent="0.25">
      <c r="A160" s="85"/>
      <c r="B160" s="89" t="s">
        <v>34</v>
      </c>
      <c r="C160" s="73"/>
      <c r="D160" s="72"/>
      <c r="E160" s="87" t="s">
        <v>9</v>
      </c>
      <c r="F160" s="88" t="s">
        <v>9</v>
      </c>
      <c r="H160" s="26"/>
      <c r="I160" s="26"/>
      <c r="J160" s="26"/>
    </row>
    <row r="161" spans="1:10" s="25" customFormat="1" ht="21.9" customHeight="1" x14ac:dyDescent="0.25">
      <c r="A161" s="85"/>
      <c r="B161" s="89" t="s">
        <v>38</v>
      </c>
      <c r="C161" s="73"/>
      <c r="D161" s="72"/>
      <c r="E161" s="87" t="s">
        <v>9</v>
      </c>
      <c r="F161" s="88" t="s">
        <v>9</v>
      </c>
      <c r="H161" s="26"/>
      <c r="I161" s="26"/>
      <c r="J161" s="26"/>
    </row>
    <row r="162" spans="1:10" s="25" customFormat="1" ht="21.9" customHeight="1" x14ac:dyDescent="0.25">
      <c r="A162" s="85"/>
      <c r="B162" s="89" t="s">
        <v>39</v>
      </c>
      <c r="C162" s="73"/>
      <c r="D162" s="72"/>
      <c r="E162" s="87" t="s">
        <v>9</v>
      </c>
      <c r="F162" s="88" t="s">
        <v>9</v>
      </c>
      <c r="H162" s="26"/>
      <c r="I162" s="26"/>
      <c r="J162" s="26"/>
    </row>
    <row r="163" spans="1:10" s="25" customFormat="1" ht="21.9" customHeight="1" x14ac:dyDescent="0.25">
      <c r="A163" s="85"/>
      <c r="B163" s="89" t="s">
        <v>40</v>
      </c>
      <c r="C163" s="73"/>
      <c r="D163" s="72"/>
      <c r="E163" s="87" t="s">
        <v>9</v>
      </c>
      <c r="F163" s="88" t="s">
        <v>9</v>
      </c>
      <c r="H163" s="26"/>
      <c r="I163" s="26"/>
      <c r="J163" s="26"/>
    </row>
    <row r="164" spans="1:10" s="25" customFormat="1" ht="21.9" customHeight="1" x14ac:dyDescent="0.25">
      <c r="A164" s="85"/>
      <c r="B164" s="89" t="s">
        <v>24</v>
      </c>
      <c r="C164" s="73"/>
      <c r="D164" s="72"/>
      <c r="E164" s="87" t="s">
        <v>9</v>
      </c>
      <c r="F164" s="88" t="s">
        <v>9</v>
      </c>
      <c r="H164" s="26"/>
      <c r="I164" s="26"/>
      <c r="J164" s="26"/>
    </row>
    <row r="165" spans="1:10" s="25" customFormat="1" ht="21.9" customHeight="1" x14ac:dyDescent="0.25">
      <c r="A165" s="85" t="s">
        <v>61</v>
      </c>
      <c r="B165" s="51" t="s">
        <v>46</v>
      </c>
      <c r="C165" s="61"/>
      <c r="D165" s="55"/>
      <c r="E165" s="42"/>
      <c r="F165" s="43"/>
      <c r="H165" s="26"/>
      <c r="I165" s="26"/>
      <c r="J165" s="26"/>
    </row>
    <row r="166" spans="1:10" ht="21.9" customHeight="1" x14ac:dyDescent="0.25">
      <c r="A166" s="85"/>
      <c r="B166" s="164" t="s">
        <v>15</v>
      </c>
      <c r="C166" s="162"/>
      <c r="D166" s="163"/>
      <c r="E166" s="37">
        <v>143000</v>
      </c>
      <c r="F166" s="105">
        <f>E166*120%</f>
        <v>171600</v>
      </c>
    </row>
    <row r="167" spans="1:10" ht="21.9" customHeight="1" x14ac:dyDescent="0.25">
      <c r="A167" s="85"/>
      <c r="B167" s="164" t="s">
        <v>16</v>
      </c>
      <c r="C167" s="162"/>
      <c r="D167" s="163"/>
      <c r="E167" s="37">
        <v>119000</v>
      </c>
      <c r="F167" s="105">
        <f>E167*120%</f>
        <v>142800</v>
      </c>
    </row>
    <row r="168" spans="1:10" s="25" customFormat="1" ht="21.9" customHeight="1" x14ac:dyDescent="0.25">
      <c r="A168" s="85"/>
      <c r="B168" s="164" t="s">
        <v>151</v>
      </c>
      <c r="C168" s="162"/>
      <c r="D168" s="163"/>
      <c r="E168" s="37">
        <v>20000</v>
      </c>
      <c r="F168" s="105">
        <f>E168*120%</f>
        <v>24000</v>
      </c>
      <c r="H168" s="26"/>
      <c r="I168" s="26"/>
      <c r="J168" s="26"/>
    </row>
    <row r="169" spans="1:10" s="28" customFormat="1" ht="21.9" customHeight="1" x14ac:dyDescent="0.25">
      <c r="A169" s="29"/>
      <c r="B169" s="74"/>
      <c r="C169" s="75"/>
      <c r="D169" s="75"/>
      <c r="E169" s="76"/>
      <c r="F169" s="77"/>
      <c r="G169" s="77"/>
      <c r="I169" s="27"/>
      <c r="J169" s="27"/>
    </row>
    <row r="170" spans="1:10" s="28" customFormat="1" ht="21.9" customHeight="1" x14ac:dyDescent="0.25">
      <c r="A170" s="29"/>
      <c r="B170" s="173" t="s">
        <v>202</v>
      </c>
      <c r="C170" s="75"/>
      <c r="D170" s="75"/>
      <c r="E170" s="76"/>
      <c r="F170" s="77"/>
      <c r="G170" s="77"/>
      <c r="I170" s="27"/>
      <c r="J170" s="27"/>
    </row>
    <row r="171" spans="1:10" s="28" customFormat="1" ht="21.9" customHeight="1" x14ac:dyDescent="0.25">
      <c r="A171" s="29"/>
      <c r="B171" s="74"/>
      <c r="C171" s="78"/>
      <c r="D171" s="78"/>
      <c r="E171" s="76"/>
      <c r="F171" s="77"/>
      <c r="G171" s="77"/>
      <c r="I171" s="27"/>
      <c r="J171" s="27"/>
    </row>
    <row r="172" spans="1:10" s="28" customFormat="1" ht="21.9" customHeight="1" x14ac:dyDescent="0.25">
      <c r="A172" s="29"/>
      <c r="B172" s="74"/>
      <c r="C172" s="78"/>
      <c r="D172" s="78"/>
      <c r="E172" s="76"/>
      <c r="F172" s="77"/>
      <c r="G172" s="77"/>
      <c r="I172" s="27"/>
      <c r="J172" s="27"/>
    </row>
    <row r="173" spans="1:10" s="28" customFormat="1" ht="21.9" customHeight="1" x14ac:dyDescent="0.25">
      <c r="A173" s="29"/>
      <c r="B173" s="74"/>
      <c r="C173" s="78"/>
      <c r="D173" s="78"/>
      <c r="E173" s="76"/>
      <c r="F173" s="77"/>
      <c r="G173" s="77"/>
      <c r="I173" s="27"/>
      <c r="J173" s="27"/>
    </row>
    <row r="174" spans="1:10" s="28" customFormat="1" ht="21.9" customHeight="1" x14ac:dyDescent="0.25">
      <c r="A174" s="29"/>
      <c r="B174" s="74"/>
      <c r="C174" s="78"/>
      <c r="D174" s="78"/>
      <c r="E174" s="76"/>
      <c r="F174" s="77"/>
      <c r="G174" s="77"/>
      <c r="I174" s="27"/>
      <c r="J174" s="27"/>
    </row>
    <row r="175" spans="1:10" s="28" customFormat="1" ht="21.9" customHeight="1" x14ac:dyDescent="0.25">
      <c r="A175" s="29"/>
      <c r="B175" s="74"/>
      <c r="C175" s="78"/>
      <c r="D175" s="78"/>
      <c r="E175" s="76"/>
      <c r="F175" s="77"/>
      <c r="G175" s="77"/>
      <c r="I175" s="27"/>
      <c r="J175" s="27"/>
    </row>
    <row r="176" spans="1:10" s="28" customFormat="1" ht="21.9" customHeight="1" x14ac:dyDescent="0.25">
      <c r="A176" s="29"/>
      <c r="B176" s="74"/>
      <c r="C176" s="78"/>
      <c r="D176" s="78"/>
      <c r="E176" s="76"/>
      <c r="F176" s="77"/>
      <c r="G176" s="77"/>
      <c r="I176" s="27"/>
      <c r="J176" s="27"/>
    </row>
    <row r="177" spans="1:10" s="28" customFormat="1" ht="21.9" customHeight="1" x14ac:dyDescent="0.25">
      <c r="A177" s="29"/>
      <c r="B177" s="74"/>
      <c r="C177" s="78"/>
      <c r="D177" s="78"/>
      <c r="E177" s="76"/>
      <c r="F177" s="77"/>
      <c r="G177" s="77"/>
      <c r="I177" s="27"/>
      <c r="J177" s="27"/>
    </row>
    <row r="178" spans="1:10" s="28" customFormat="1" ht="21.9" customHeight="1" x14ac:dyDescent="0.25">
      <c r="A178" s="29"/>
      <c r="B178" s="74"/>
      <c r="C178" s="78"/>
      <c r="D178" s="78"/>
      <c r="E178" s="76"/>
      <c r="F178" s="77"/>
      <c r="G178" s="77"/>
      <c r="I178" s="27"/>
      <c r="J178" s="27"/>
    </row>
    <row r="179" spans="1:10" s="28" customFormat="1" ht="21.9" customHeight="1" x14ac:dyDescent="0.25">
      <c r="A179" s="29"/>
      <c r="B179" s="74"/>
      <c r="C179" s="78"/>
      <c r="D179" s="78"/>
      <c r="E179" s="76"/>
      <c r="F179" s="77"/>
      <c r="G179" s="77"/>
      <c r="I179" s="27"/>
      <c r="J179" s="27"/>
    </row>
    <row r="180" spans="1:10" s="28" customFormat="1" ht="21.9" customHeight="1" x14ac:dyDescent="0.25">
      <c r="A180" s="29"/>
      <c r="B180" s="74"/>
      <c r="C180" s="78"/>
      <c r="D180" s="78"/>
      <c r="E180" s="76"/>
      <c r="F180" s="77"/>
      <c r="G180" s="77"/>
      <c r="I180" s="27"/>
      <c r="J180" s="27"/>
    </row>
    <row r="181" spans="1:10" s="28" customFormat="1" ht="21.9" customHeight="1" x14ac:dyDescent="0.25">
      <c r="A181" s="29"/>
      <c r="B181" s="74"/>
      <c r="C181" s="78"/>
      <c r="D181" s="78"/>
      <c r="E181" s="76"/>
      <c r="F181" s="77"/>
      <c r="G181" s="77"/>
      <c r="I181" s="27"/>
      <c r="J181" s="27"/>
    </row>
    <row r="182" spans="1:10" s="28" customFormat="1" ht="21.9" customHeight="1" x14ac:dyDescent="0.25">
      <c r="A182" s="29"/>
      <c r="B182" s="74"/>
      <c r="C182" s="78"/>
      <c r="D182" s="78"/>
      <c r="E182" s="76"/>
      <c r="F182" s="77"/>
      <c r="G182" s="77"/>
      <c r="I182" s="27"/>
      <c r="J182" s="27"/>
    </row>
    <row r="183" spans="1:10" s="28" customFormat="1" ht="21.9" customHeight="1" x14ac:dyDescent="0.25">
      <c r="A183" s="29"/>
      <c r="B183" s="74"/>
      <c r="C183" s="78"/>
      <c r="D183" s="78"/>
      <c r="E183" s="76"/>
      <c r="F183" s="77"/>
      <c r="G183" s="77"/>
      <c r="I183" s="27"/>
      <c r="J183" s="27"/>
    </row>
    <row r="184" spans="1:10" s="28" customFormat="1" ht="21.9" customHeight="1" x14ac:dyDescent="0.25">
      <c r="A184" s="29"/>
      <c r="B184" s="74"/>
      <c r="C184" s="78"/>
      <c r="D184" s="78"/>
      <c r="E184" s="76"/>
      <c r="F184" s="77"/>
      <c r="G184" s="77"/>
      <c r="I184" s="27"/>
      <c r="J184" s="27"/>
    </row>
    <row r="185" spans="1:10" s="28" customFormat="1" ht="21.9" customHeight="1" x14ac:dyDescent="0.25">
      <c r="A185" s="29"/>
      <c r="B185" s="74"/>
      <c r="C185" s="78"/>
      <c r="D185" s="78"/>
      <c r="E185" s="76"/>
      <c r="F185" s="77"/>
      <c r="G185" s="77"/>
      <c r="I185" s="27"/>
      <c r="J185" s="27"/>
    </row>
    <row r="186" spans="1:10" s="28" customFormat="1" ht="21.9" customHeight="1" x14ac:dyDescent="0.25">
      <c r="A186" s="29"/>
      <c r="B186" s="74"/>
      <c r="C186" s="78"/>
      <c r="D186" s="78"/>
      <c r="E186" s="76"/>
      <c r="F186" s="77"/>
      <c r="G186" s="77"/>
      <c r="I186" s="27"/>
      <c r="J186" s="27"/>
    </row>
    <row r="187" spans="1:10" s="28" customFormat="1" ht="21.9" customHeight="1" x14ac:dyDescent="0.25">
      <c r="A187" s="29"/>
      <c r="B187" s="74"/>
      <c r="C187" s="78"/>
      <c r="D187" s="78"/>
      <c r="E187" s="76"/>
      <c r="F187" s="77"/>
      <c r="G187" s="77"/>
      <c r="I187" s="27"/>
      <c r="J187" s="27"/>
    </row>
    <row r="188" spans="1:10" s="28" customFormat="1" ht="21.9" customHeight="1" x14ac:dyDescent="0.25">
      <c r="A188" s="29"/>
      <c r="B188" s="74"/>
      <c r="C188" s="78"/>
      <c r="D188" s="78"/>
      <c r="E188" s="76"/>
      <c r="F188" s="77"/>
      <c r="G188" s="77"/>
      <c r="I188" s="27"/>
      <c r="J188" s="27"/>
    </row>
    <row r="189" spans="1:10" s="28" customFormat="1" ht="21.9" customHeight="1" x14ac:dyDescent="0.25">
      <c r="A189" s="29"/>
      <c r="B189" s="74"/>
      <c r="C189" s="78"/>
      <c r="D189" s="78"/>
      <c r="E189" s="76"/>
      <c r="F189" s="77"/>
      <c r="G189" s="77"/>
      <c r="I189" s="27"/>
      <c r="J189" s="27"/>
    </row>
    <row r="190" spans="1:10" s="28" customFormat="1" ht="21.9" customHeight="1" x14ac:dyDescent="0.25">
      <c r="A190" s="29"/>
      <c r="B190" s="74"/>
      <c r="C190" s="78"/>
      <c r="D190" s="78"/>
      <c r="E190" s="76"/>
      <c r="F190" s="77"/>
      <c r="G190" s="77"/>
      <c r="I190" s="27"/>
      <c r="J190" s="27"/>
    </row>
    <row r="191" spans="1:10" s="28" customFormat="1" ht="21.9" customHeight="1" x14ac:dyDescent="0.25">
      <c r="A191" s="29"/>
      <c r="B191" s="74"/>
      <c r="C191" s="78"/>
      <c r="D191" s="78"/>
      <c r="E191" s="76"/>
      <c r="F191" s="77"/>
      <c r="G191" s="77"/>
      <c r="I191" s="27"/>
      <c r="J191" s="27"/>
    </row>
    <row r="192" spans="1:10" s="28" customFormat="1" ht="21.9" customHeight="1" x14ac:dyDescent="0.25">
      <c r="A192" s="29"/>
      <c r="B192" s="74"/>
      <c r="C192" s="78"/>
      <c r="D192" s="78"/>
      <c r="E192" s="76"/>
      <c r="F192" s="77"/>
      <c r="G192" s="77"/>
      <c r="I192" s="27"/>
      <c r="J192" s="27"/>
    </row>
    <row r="193" spans="1:10" s="25" customFormat="1" ht="21.9" customHeight="1" x14ac:dyDescent="0.25">
      <c r="A193" s="86"/>
      <c r="B193" s="34"/>
      <c r="C193" s="34"/>
      <c r="D193" s="34"/>
      <c r="E193" s="35"/>
      <c r="F193" s="36"/>
      <c r="G193" s="36"/>
      <c r="I193" s="26"/>
      <c r="J193" s="26"/>
    </row>
    <row r="194" spans="1:10" ht="21.9" customHeight="1" x14ac:dyDescent="0.25">
      <c r="B194" s="74"/>
      <c r="C194" s="75"/>
      <c r="D194" s="75"/>
      <c r="E194" s="76"/>
      <c r="F194" s="77"/>
      <c r="G194" s="77"/>
    </row>
    <row r="195" spans="1:10" ht="19.05" x14ac:dyDescent="0.25">
      <c r="A195" s="79"/>
      <c r="B195" s="74"/>
      <c r="C195" s="75"/>
      <c r="D195" s="75"/>
      <c r="E195" s="76"/>
      <c r="F195" s="77"/>
      <c r="G195" s="77"/>
      <c r="H195" s="20"/>
      <c r="J195" s="24"/>
    </row>
    <row r="196" spans="1:10" ht="19.05" x14ac:dyDescent="0.25">
      <c r="A196" s="79"/>
      <c r="B196" s="74"/>
      <c r="C196" s="75"/>
      <c r="D196" s="75"/>
      <c r="E196" s="76"/>
      <c r="F196" s="77"/>
      <c r="G196" s="77"/>
      <c r="H196" s="20"/>
      <c r="J196" s="24"/>
    </row>
    <row r="197" spans="1:10" ht="19.05" x14ac:dyDescent="0.25">
      <c r="A197" s="79"/>
      <c r="B197" s="74"/>
      <c r="C197" s="75"/>
      <c r="D197" s="75"/>
      <c r="E197" s="76"/>
      <c r="F197" s="77"/>
      <c r="G197" s="77"/>
      <c r="H197" s="20"/>
      <c r="J197" s="24"/>
    </row>
    <row r="198" spans="1:10" ht="19.05" x14ac:dyDescent="0.25">
      <c r="A198" s="79"/>
      <c r="B198" s="74"/>
      <c r="C198" s="75"/>
      <c r="D198" s="75"/>
      <c r="E198" s="76"/>
      <c r="F198" s="77"/>
      <c r="G198" s="77"/>
      <c r="H198" s="20"/>
      <c r="J198" s="24"/>
    </row>
    <row r="199" spans="1:10" ht="19.05" x14ac:dyDescent="0.25">
      <c r="A199" s="79"/>
      <c r="B199" s="74"/>
      <c r="C199" s="75"/>
      <c r="D199" s="75"/>
      <c r="E199" s="76"/>
      <c r="F199" s="77"/>
      <c r="G199" s="77"/>
      <c r="H199" s="20"/>
      <c r="J199" s="24"/>
    </row>
    <row r="200" spans="1:10" ht="19.05" x14ac:dyDescent="0.25">
      <c r="B200" s="74"/>
      <c r="C200" s="75"/>
      <c r="D200" s="75"/>
      <c r="E200" s="76"/>
      <c r="F200" s="77"/>
      <c r="G200" s="77"/>
      <c r="H200" s="20"/>
      <c r="J200" s="24"/>
    </row>
    <row r="201" spans="1:10" ht="19.05" x14ac:dyDescent="0.25">
      <c r="A201" s="79"/>
      <c r="B201" s="74"/>
      <c r="C201" s="75"/>
      <c r="D201" s="75"/>
      <c r="E201" s="76"/>
      <c r="F201" s="77"/>
      <c r="G201" s="77"/>
      <c r="H201" s="20"/>
      <c r="J201" s="24"/>
    </row>
    <row r="202" spans="1:10" ht="19.05" x14ac:dyDescent="0.25">
      <c r="A202" s="79"/>
      <c r="B202" s="74"/>
      <c r="C202" s="75"/>
      <c r="D202" s="75"/>
      <c r="E202" s="76"/>
      <c r="F202" s="77"/>
      <c r="G202" s="77"/>
      <c r="H202" s="20"/>
      <c r="J202" s="24"/>
    </row>
    <row r="203" spans="1:10" ht="19.05" x14ac:dyDescent="0.25">
      <c r="A203" s="79"/>
      <c r="B203" s="74"/>
      <c r="C203" s="75"/>
      <c r="D203" s="75"/>
      <c r="E203" s="76"/>
      <c r="F203" s="77"/>
      <c r="G203" s="77"/>
      <c r="H203" s="20"/>
      <c r="J203" s="24"/>
    </row>
    <row r="204" spans="1:10" ht="19.05" x14ac:dyDescent="0.25">
      <c r="A204" s="79"/>
      <c r="B204" s="74"/>
      <c r="C204" s="75"/>
      <c r="D204" s="75"/>
      <c r="E204" s="76"/>
      <c r="F204" s="77"/>
      <c r="G204" s="77"/>
      <c r="H204" s="20"/>
      <c r="J204" s="24"/>
    </row>
    <row r="205" spans="1:10" ht="19.05" x14ac:dyDescent="0.25">
      <c r="A205" s="79"/>
      <c r="B205" s="74"/>
      <c r="C205" s="75"/>
      <c r="D205" s="75"/>
      <c r="E205" s="76"/>
      <c r="F205" s="77"/>
      <c r="G205" s="77"/>
      <c r="H205" s="20"/>
      <c r="J205" s="24"/>
    </row>
    <row r="206" spans="1:10" ht="19.05" x14ac:dyDescent="0.25">
      <c r="A206" s="79"/>
      <c r="B206" s="74"/>
      <c r="C206" s="75"/>
      <c r="D206" s="75"/>
      <c r="E206" s="76"/>
      <c r="F206" s="77"/>
      <c r="G206" s="77"/>
      <c r="H206" s="20"/>
      <c r="J206" s="24"/>
    </row>
    <row r="207" spans="1:10" ht="19.05" x14ac:dyDescent="0.25">
      <c r="A207" s="79"/>
      <c r="B207" s="74"/>
      <c r="C207" s="75"/>
      <c r="D207" s="75"/>
      <c r="E207" s="76"/>
      <c r="F207" s="77"/>
      <c r="G207" s="77"/>
      <c r="H207" s="20"/>
      <c r="J207" s="24"/>
    </row>
    <row r="208" spans="1:10" ht="19.05" x14ac:dyDescent="0.25">
      <c r="A208" s="79"/>
      <c r="B208" s="74"/>
      <c r="C208" s="75"/>
      <c r="D208" s="75"/>
      <c r="E208" s="76"/>
      <c r="F208" s="77"/>
      <c r="G208" s="77"/>
      <c r="H208" s="20"/>
      <c r="J208" s="24"/>
    </row>
    <row r="209" spans="1:10" ht="19.05" x14ac:dyDescent="0.25">
      <c r="A209" s="79"/>
      <c r="B209" s="74"/>
      <c r="C209" s="75"/>
      <c r="D209" s="75"/>
      <c r="E209" s="76"/>
      <c r="F209" s="77"/>
      <c r="G209" s="77"/>
      <c r="H209" s="20"/>
      <c r="J209" s="24"/>
    </row>
    <row r="210" spans="1:10" ht="19.05" x14ac:dyDescent="0.25">
      <c r="A210" s="79"/>
      <c r="B210" s="74"/>
      <c r="C210" s="75"/>
      <c r="D210" s="75"/>
      <c r="E210" s="76"/>
      <c r="F210" s="77"/>
      <c r="G210" s="77"/>
      <c r="H210" s="20"/>
      <c r="J210" s="24"/>
    </row>
    <row r="211" spans="1:10" ht="19.05" x14ac:dyDescent="0.25">
      <c r="A211" s="79"/>
      <c r="B211" s="74"/>
      <c r="C211" s="75"/>
      <c r="D211" s="75"/>
      <c r="E211" s="76"/>
      <c r="F211" s="77"/>
      <c r="G211" s="77"/>
      <c r="H211" s="20"/>
      <c r="J211" s="24"/>
    </row>
    <row r="212" spans="1:10" ht="19.05" x14ac:dyDescent="0.25">
      <c r="A212" s="79"/>
      <c r="B212" s="74"/>
      <c r="C212" s="75"/>
      <c r="D212" s="75"/>
      <c r="E212" s="76"/>
      <c r="F212" s="77"/>
      <c r="G212" s="77"/>
      <c r="H212" s="20"/>
      <c r="J212" s="24"/>
    </row>
    <row r="213" spans="1:10" ht="19.05" x14ac:dyDescent="0.25">
      <c r="A213" s="79"/>
      <c r="B213" s="74"/>
      <c r="C213" s="75"/>
      <c r="D213" s="75"/>
      <c r="E213" s="76"/>
      <c r="F213" s="77"/>
      <c r="G213" s="77"/>
      <c r="H213" s="20"/>
      <c r="J213" s="24"/>
    </row>
    <row r="214" spans="1:10" ht="19.05" x14ac:dyDescent="0.25">
      <c r="A214" s="79"/>
      <c r="B214" s="74"/>
      <c r="C214" s="75"/>
      <c r="D214" s="75"/>
      <c r="E214" s="76"/>
      <c r="F214" s="77"/>
      <c r="G214" s="77"/>
      <c r="H214" s="20"/>
      <c r="J214" s="24"/>
    </row>
    <row r="215" spans="1:10" ht="19.05" x14ac:dyDescent="0.25">
      <c r="A215" s="79"/>
      <c r="B215" s="74"/>
      <c r="C215" s="75"/>
      <c r="D215" s="75"/>
      <c r="E215" s="76"/>
      <c r="F215" s="77"/>
      <c r="G215" s="77"/>
      <c r="H215" s="20"/>
      <c r="J215" s="24"/>
    </row>
    <row r="216" spans="1:10" ht="19.05" x14ac:dyDescent="0.25">
      <c r="A216" s="79"/>
      <c r="B216" s="74"/>
      <c r="C216" s="75"/>
      <c r="D216" s="75"/>
      <c r="E216" s="76"/>
      <c r="F216" s="77"/>
      <c r="G216" s="77"/>
      <c r="H216" s="20"/>
      <c r="J216" s="24"/>
    </row>
    <row r="217" spans="1:10" ht="19.05" x14ac:dyDescent="0.25">
      <c r="A217" s="79"/>
      <c r="B217" s="74"/>
      <c r="C217" s="75"/>
      <c r="D217" s="75"/>
      <c r="E217" s="76"/>
      <c r="F217" s="77"/>
      <c r="G217" s="77"/>
      <c r="H217" s="20"/>
      <c r="J217" s="24"/>
    </row>
    <row r="218" spans="1:10" ht="19.05" x14ac:dyDescent="0.25">
      <c r="A218" s="79"/>
      <c r="B218" s="74"/>
      <c r="C218" s="75"/>
      <c r="D218" s="75"/>
      <c r="E218" s="76"/>
      <c r="F218" s="77"/>
      <c r="G218" s="77"/>
      <c r="H218" s="20"/>
      <c r="J218" s="24"/>
    </row>
    <row r="219" spans="1:10" ht="19.05" x14ac:dyDescent="0.25">
      <c r="B219" s="74"/>
      <c r="C219" s="75"/>
      <c r="D219" s="75"/>
      <c r="E219" s="76"/>
      <c r="F219" s="77"/>
      <c r="G219" s="77"/>
      <c r="H219" s="20"/>
      <c r="J219" s="24"/>
    </row>
    <row r="220" spans="1:10" ht="19.05" x14ac:dyDescent="0.25">
      <c r="A220" s="79"/>
      <c r="B220" s="74"/>
      <c r="C220" s="75"/>
      <c r="D220" s="75"/>
      <c r="E220" s="76"/>
      <c r="F220" s="77"/>
      <c r="G220" s="77"/>
      <c r="H220" s="23"/>
      <c r="I220" s="23"/>
      <c r="J220" s="24"/>
    </row>
    <row r="221" spans="1:10" ht="19.05" x14ac:dyDescent="0.25">
      <c r="A221" s="79"/>
      <c r="B221" s="74"/>
      <c r="C221" s="75"/>
      <c r="D221" s="75"/>
      <c r="E221" s="76"/>
      <c r="F221" s="77"/>
      <c r="G221" s="77"/>
      <c r="H221" s="20"/>
      <c r="J221" s="24"/>
    </row>
    <row r="222" spans="1:10" ht="19.05" x14ac:dyDescent="0.25">
      <c r="A222" s="79"/>
      <c r="B222" s="74"/>
      <c r="C222" s="75"/>
      <c r="D222" s="75"/>
      <c r="E222" s="76"/>
      <c r="F222" s="77"/>
      <c r="G222" s="77"/>
      <c r="H222" s="20"/>
      <c r="J222" s="24"/>
    </row>
    <row r="223" spans="1:10" ht="19.05" x14ac:dyDescent="0.25">
      <c r="A223" s="79"/>
      <c r="B223" s="74"/>
      <c r="C223" s="75"/>
      <c r="D223" s="75"/>
      <c r="E223" s="76"/>
      <c r="F223" s="77"/>
      <c r="G223" s="77"/>
      <c r="H223" s="20"/>
      <c r="J223" s="24"/>
    </row>
    <row r="224" spans="1:10" ht="19.05" x14ac:dyDescent="0.25">
      <c r="A224" s="79"/>
      <c r="B224" s="74"/>
      <c r="C224" s="75"/>
      <c r="D224" s="75"/>
      <c r="E224" s="76"/>
      <c r="F224" s="77"/>
      <c r="G224" s="77"/>
      <c r="H224" s="20"/>
      <c r="J224" s="24"/>
    </row>
    <row r="225" spans="1:10" ht="19.05" x14ac:dyDescent="0.25">
      <c r="A225" s="79"/>
      <c r="B225" s="74"/>
      <c r="C225" s="75"/>
      <c r="D225" s="75"/>
      <c r="E225" s="76"/>
      <c r="F225" s="77"/>
      <c r="G225" s="77"/>
      <c r="H225" s="20"/>
      <c r="J225" s="24"/>
    </row>
    <row r="226" spans="1:10" ht="19.05" x14ac:dyDescent="0.25">
      <c r="A226" s="79"/>
      <c r="B226" s="74"/>
      <c r="C226" s="75"/>
      <c r="D226" s="75"/>
      <c r="E226" s="76"/>
      <c r="F226" s="77"/>
      <c r="G226" s="77"/>
      <c r="H226" s="20"/>
      <c r="J226" s="24"/>
    </row>
    <row r="227" spans="1:10" ht="19.05" x14ac:dyDescent="0.25">
      <c r="A227" s="79"/>
      <c r="B227" s="74"/>
      <c r="C227" s="75"/>
      <c r="D227" s="75"/>
      <c r="E227" s="76"/>
      <c r="F227" s="77"/>
      <c r="G227" s="77"/>
      <c r="H227" s="20"/>
      <c r="J227" s="24"/>
    </row>
    <row r="228" spans="1:10" ht="19.05" x14ac:dyDescent="0.25">
      <c r="A228" s="79"/>
      <c r="B228" s="74"/>
      <c r="C228" s="75"/>
      <c r="D228" s="75"/>
      <c r="E228" s="76"/>
      <c r="F228" s="77"/>
      <c r="G228" s="77"/>
      <c r="H228" s="20"/>
      <c r="J228" s="24"/>
    </row>
    <row r="229" spans="1:10" ht="19.05" x14ac:dyDescent="0.25">
      <c r="A229" s="79"/>
      <c r="B229" s="74"/>
      <c r="C229" s="75"/>
      <c r="D229" s="75"/>
      <c r="E229" s="76"/>
      <c r="F229" s="77"/>
      <c r="G229" s="77"/>
      <c r="H229" s="20"/>
      <c r="J229" s="24"/>
    </row>
    <row r="230" spans="1:10" ht="19.05" x14ac:dyDescent="0.25">
      <c r="A230" s="79"/>
      <c r="B230" s="74"/>
      <c r="C230" s="75"/>
      <c r="D230" s="75"/>
      <c r="E230" s="76"/>
      <c r="F230" s="77"/>
      <c r="G230" s="77"/>
      <c r="H230" s="20"/>
      <c r="J230" s="24"/>
    </row>
    <row r="231" spans="1:10" ht="19.05" x14ac:dyDescent="0.25">
      <c r="A231" s="79"/>
      <c r="B231" s="74"/>
      <c r="C231" s="75"/>
      <c r="D231" s="75"/>
      <c r="E231" s="76"/>
      <c r="F231" s="77"/>
      <c r="G231" s="77"/>
      <c r="H231" s="20"/>
      <c r="J231" s="24"/>
    </row>
    <row r="232" spans="1:10" ht="19.05" x14ac:dyDescent="0.25">
      <c r="A232" s="79"/>
      <c r="B232" s="74"/>
      <c r="C232" s="75"/>
      <c r="D232" s="75"/>
      <c r="E232" s="76"/>
      <c r="F232" s="77"/>
      <c r="G232" s="77"/>
      <c r="H232" s="20"/>
      <c r="J232" s="24"/>
    </row>
    <row r="233" spans="1:10" ht="19.05" x14ac:dyDescent="0.25">
      <c r="A233" s="79"/>
      <c r="B233" s="74"/>
      <c r="C233" s="75"/>
      <c r="D233" s="75"/>
      <c r="E233" s="76"/>
      <c r="F233" s="77"/>
      <c r="G233" s="77"/>
      <c r="H233" s="20"/>
      <c r="J233" s="24"/>
    </row>
    <row r="234" spans="1:10" ht="19.05" x14ac:dyDescent="0.25">
      <c r="A234" s="79"/>
      <c r="B234" s="74"/>
      <c r="C234" s="75"/>
      <c r="D234" s="75"/>
      <c r="E234" s="76"/>
      <c r="F234" s="77"/>
      <c r="G234" s="77"/>
      <c r="H234" s="20"/>
      <c r="J234" s="24"/>
    </row>
    <row r="235" spans="1:10" ht="19.05" x14ac:dyDescent="0.25">
      <c r="A235" s="79"/>
      <c r="B235" s="74"/>
      <c r="C235" s="75"/>
      <c r="D235" s="75"/>
      <c r="E235" s="76"/>
      <c r="F235" s="77"/>
      <c r="G235" s="77"/>
      <c r="H235" s="20"/>
      <c r="J235" s="24"/>
    </row>
    <row r="236" spans="1:10" ht="19.05" x14ac:dyDescent="0.25">
      <c r="A236" s="79"/>
      <c r="B236" s="74"/>
      <c r="C236" s="75"/>
      <c r="D236" s="75"/>
      <c r="E236" s="76"/>
      <c r="F236" s="77"/>
      <c r="G236" s="77"/>
      <c r="H236" s="20"/>
      <c r="J236" s="24"/>
    </row>
    <row r="237" spans="1:10" ht="19.05" x14ac:dyDescent="0.25">
      <c r="A237" s="79"/>
      <c r="B237" s="74"/>
      <c r="C237" s="75"/>
      <c r="D237" s="75"/>
      <c r="E237" s="76"/>
      <c r="F237" s="77"/>
      <c r="G237" s="77"/>
      <c r="H237" s="23"/>
      <c r="I237" s="23"/>
      <c r="J237" s="24"/>
    </row>
    <row r="238" spans="1:10" ht="19.05" x14ac:dyDescent="0.25">
      <c r="A238" s="79"/>
      <c r="B238" s="74"/>
      <c r="C238" s="75"/>
      <c r="D238" s="75"/>
      <c r="E238" s="76"/>
      <c r="F238" s="77"/>
      <c r="G238" s="77"/>
      <c r="H238" s="20"/>
      <c r="J238" s="24"/>
    </row>
    <row r="239" spans="1:10" ht="19.05" x14ac:dyDescent="0.25">
      <c r="A239" s="79"/>
      <c r="B239" s="74"/>
      <c r="C239" s="75"/>
      <c r="D239" s="75"/>
      <c r="E239" s="76"/>
      <c r="F239" s="77"/>
      <c r="G239" s="77"/>
      <c r="H239" s="20"/>
      <c r="J239" s="24"/>
    </row>
    <row r="240" spans="1:10" ht="19.05" x14ac:dyDescent="0.25">
      <c r="A240" s="79"/>
      <c r="B240" s="74"/>
      <c r="C240" s="75"/>
      <c r="D240" s="75"/>
      <c r="E240" s="76"/>
      <c r="F240" s="77"/>
      <c r="G240" s="77"/>
      <c r="H240" s="20"/>
      <c r="J240" s="24"/>
    </row>
    <row r="241" spans="1:10" ht="19.05" x14ac:dyDescent="0.25">
      <c r="A241" s="79"/>
      <c r="B241" s="74"/>
      <c r="C241" s="75"/>
      <c r="D241" s="75"/>
      <c r="E241" s="76"/>
      <c r="F241" s="77"/>
      <c r="G241" s="77"/>
      <c r="H241" s="20"/>
      <c r="J241" s="24"/>
    </row>
    <row r="242" spans="1:10" ht="19.05" x14ac:dyDescent="0.25">
      <c r="A242" s="79"/>
      <c r="B242" s="74"/>
      <c r="C242" s="75"/>
      <c r="D242" s="75"/>
      <c r="E242" s="76"/>
      <c r="F242" s="77"/>
      <c r="G242" s="77"/>
      <c r="H242" s="20"/>
      <c r="J242" s="24"/>
    </row>
    <row r="243" spans="1:10" ht="19.05" x14ac:dyDescent="0.25">
      <c r="A243" s="79"/>
      <c r="B243" s="74"/>
      <c r="C243" s="75"/>
      <c r="D243" s="75"/>
      <c r="E243" s="76"/>
      <c r="F243" s="77"/>
      <c r="G243" s="77"/>
      <c r="H243" s="20"/>
      <c r="J243" s="24"/>
    </row>
    <row r="244" spans="1:10" ht="19.05" x14ac:dyDescent="0.25">
      <c r="A244" s="79"/>
      <c r="B244" s="74"/>
      <c r="C244" s="75"/>
      <c r="D244" s="75"/>
      <c r="E244" s="76"/>
      <c r="F244" s="77"/>
      <c r="G244" s="77"/>
      <c r="H244" s="20"/>
      <c r="J244" s="24"/>
    </row>
    <row r="245" spans="1:10" ht="19.05" x14ac:dyDescent="0.25">
      <c r="A245" s="79"/>
      <c r="B245" s="74"/>
      <c r="C245" s="75"/>
      <c r="D245" s="75"/>
      <c r="E245" s="76"/>
      <c r="F245" s="77"/>
      <c r="G245" s="77"/>
      <c r="H245" s="20"/>
      <c r="J245" s="24"/>
    </row>
    <row r="246" spans="1:10" ht="19.05" x14ac:dyDescent="0.25">
      <c r="A246" s="79"/>
      <c r="B246" s="74"/>
      <c r="C246" s="75"/>
      <c r="D246" s="75"/>
      <c r="E246" s="76"/>
      <c r="F246" s="77"/>
      <c r="G246" s="77"/>
      <c r="H246" s="20"/>
      <c r="J246" s="24"/>
    </row>
    <row r="247" spans="1:10" ht="19.05" x14ac:dyDescent="0.25">
      <c r="A247" s="79"/>
      <c r="B247" s="74"/>
      <c r="C247" s="75"/>
      <c r="D247" s="75"/>
      <c r="E247" s="76"/>
      <c r="F247" s="77"/>
      <c r="G247" s="77"/>
      <c r="H247" s="20"/>
      <c r="J247" s="24"/>
    </row>
    <row r="248" spans="1:10" ht="19.05" x14ac:dyDescent="0.25">
      <c r="A248" s="79"/>
      <c r="B248" s="74"/>
      <c r="C248" s="75"/>
      <c r="D248" s="75"/>
      <c r="E248" s="76"/>
      <c r="F248" s="77"/>
      <c r="G248" s="77"/>
      <c r="H248" s="20"/>
      <c r="J248" s="24"/>
    </row>
    <row r="249" spans="1:10" ht="19.05" x14ac:dyDescent="0.25">
      <c r="A249" s="79"/>
      <c r="B249" s="74"/>
      <c r="C249" s="75"/>
      <c r="D249" s="75"/>
      <c r="E249" s="76"/>
      <c r="F249" s="77"/>
      <c r="G249" s="77"/>
      <c r="H249" s="20"/>
      <c r="J249" s="24"/>
    </row>
    <row r="250" spans="1:10" ht="19.05" x14ac:dyDescent="0.25">
      <c r="A250" s="79"/>
      <c r="B250" s="74"/>
      <c r="C250" s="75"/>
      <c r="D250" s="75"/>
      <c r="E250" s="76"/>
      <c r="F250" s="77"/>
      <c r="G250" s="77"/>
      <c r="H250" s="20"/>
      <c r="J250" s="24"/>
    </row>
    <row r="251" spans="1:10" ht="19.05" x14ac:dyDescent="0.25">
      <c r="A251" s="79"/>
      <c r="B251" s="74"/>
      <c r="C251" s="75"/>
      <c r="D251" s="75"/>
      <c r="E251" s="76"/>
      <c r="F251" s="77"/>
      <c r="G251" s="77"/>
      <c r="H251" s="20"/>
      <c r="J251" s="24"/>
    </row>
    <row r="252" spans="1:10" ht="19.05" x14ac:dyDescent="0.25">
      <c r="A252" s="79"/>
      <c r="B252" s="74"/>
      <c r="C252" s="75"/>
      <c r="D252" s="75"/>
      <c r="E252" s="76"/>
      <c r="F252" s="77"/>
      <c r="G252" s="77"/>
      <c r="H252" s="20"/>
      <c r="J252" s="24"/>
    </row>
    <row r="253" spans="1:10" ht="19.05" x14ac:dyDescent="0.25">
      <c r="A253" s="79"/>
      <c r="B253" s="74"/>
      <c r="C253" s="75"/>
      <c r="D253" s="75"/>
      <c r="E253" s="76"/>
      <c r="F253" s="77"/>
      <c r="G253" s="77"/>
      <c r="H253" s="20"/>
      <c r="J253" s="24"/>
    </row>
    <row r="254" spans="1:10" ht="19.05" x14ac:dyDescent="0.25">
      <c r="A254" s="79"/>
      <c r="B254" s="74"/>
      <c r="C254" s="75"/>
      <c r="D254" s="75"/>
      <c r="E254" s="76"/>
      <c r="F254" s="77"/>
      <c r="G254" s="77"/>
      <c r="H254" s="20"/>
      <c r="J254" s="24"/>
    </row>
    <row r="255" spans="1:10" ht="19.05" x14ac:dyDescent="0.25">
      <c r="A255" s="79"/>
      <c r="B255" s="74"/>
      <c r="C255" s="75"/>
      <c r="D255" s="75"/>
      <c r="E255" s="76"/>
      <c r="F255" s="77"/>
      <c r="G255" s="77"/>
      <c r="H255" s="20"/>
      <c r="J255" s="24"/>
    </row>
    <row r="256" spans="1:10" ht="19.05" x14ac:dyDescent="0.25">
      <c r="A256" s="79"/>
      <c r="B256" s="74"/>
      <c r="C256" s="75"/>
      <c r="D256" s="75"/>
      <c r="E256" s="76"/>
      <c r="F256" s="77"/>
      <c r="G256" s="77"/>
      <c r="H256" s="20"/>
      <c r="J256" s="24"/>
    </row>
    <row r="257" spans="1:10" ht="19.05" x14ac:dyDescent="0.25">
      <c r="A257" s="79"/>
      <c r="B257" s="74"/>
      <c r="C257" s="75"/>
      <c r="D257" s="75"/>
      <c r="E257" s="76"/>
      <c r="F257" s="77"/>
      <c r="G257" s="77"/>
      <c r="H257" s="23"/>
      <c r="I257" s="23"/>
      <c r="J257" s="24"/>
    </row>
    <row r="258" spans="1:10" ht="19.05" x14ac:dyDescent="0.25">
      <c r="A258" s="79"/>
      <c r="B258" s="74"/>
      <c r="C258" s="75"/>
      <c r="D258" s="75"/>
      <c r="E258" s="76"/>
      <c r="F258" s="77"/>
      <c r="G258" s="77"/>
      <c r="H258" s="20"/>
      <c r="J258" s="24"/>
    </row>
    <row r="259" spans="1:10" ht="19.05" x14ac:dyDescent="0.25">
      <c r="A259" s="79"/>
      <c r="B259" s="74"/>
      <c r="C259" s="75"/>
      <c r="D259" s="75"/>
      <c r="E259" s="76"/>
      <c r="F259" s="77"/>
      <c r="G259" s="77"/>
      <c r="H259" s="20"/>
      <c r="J259" s="24"/>
    </row>
    <row r="260" spans="1:10" ht="19.05" x14ac:dyDescent="0.25">
      <c r="A260" s="79"/>
      <c r="B260" s="74"/>
      <c r="C260" s="75"/>
      <c r="D260" s="75"/>
      <c r="E260" s="76"/>
      <c r="F260" s="77"/>
      <c r="G260" s="77"/>
      <c r="H260" s="20"/>
      <c r="J260" s="24"/>
    </row>
    <row r="261" spans="1:10" ht="19.05" x14ac:dyDescent="0.25">
      <c r="A261" s="79"/>
      <c r="B261" s="74"/>
      <c r="C261" s="75"/>
      <c r="D261" s="75"/>
      <c r="E261" s="76"/>
      <c r="F261" s="77"/>
      <c r="G261" s="77"/>
      <c r="H261" s="20"/>
      <c r="J261" s="24"/>
    </row>
    <row r="262" spans="1:10" ht="19.05" x14ac:dyDescent="0.25">
      <c r="A262" s="79"/>
      <c r="B262" s="74"/>
      <c r="C262" s="75"/>
      <c r="D262" s="75"/>
      <c r="E262" s="76"/>
      <c r="F262" s="77"/>
      <c r="G262" s="77"/>
      <c r="H262" s="20"/>
      <c r="J262" s="24"/>
    </row>
    <row r="263" spans="1:10" ht="19.05" x14ac:dyDescent="0.25">
      <c r="A263" s="79"/>
      <c r="B263" s="74"/>
      <c r="C263" s="75"/>
      <c r="D263" s="75"/>
      <c r="E263" s="76"/>
      <c r="F263" s="77"/>
      <c r="G263" s="77"/>
      <c r="H263" s="20"/>
      <c r="J263" s="24"/>
    </row>
    <row r="264" spans="1:10" ht="19.05" x14ac:dyDescent="0.25">
      <c r="A264" s="79"/>
      <c r="B264" s="74"/>
      <c r="C264" s="75"/>
      <c r="D264" s="75"/>
      <c r="E264" s="76"/>
      <c r="F264" s="77"/>
      <c r="G264" s="77"/>
      <c r="H264" s="20"/>
      <c r="J264" s="24"/>
    </row>
    <row r="265" spans="1:10" ht="19.05" x14ac:dyDescent="0.25">
      <c r="A265" s="79"/>
      <c r="B265" s="74"/>
      <c r="C265" s="75"/>
      <c r="D265" s="75"/>
      <c r="E265" s="76"/>
      <c r="F265" s="77"/>
      <c r="G265" s="77"/>
      <c r="H265" s="20"/>
      <c r="J265" s="24"/>
    </row>
    <row r="266" spans="1:10" ht="19.05" x14ac:dyDescent="0.25">
      <c r="A266" s="79"/>
      <c r="B266" s="74"/>
      <c r="C266" s="75"/>
      <c r="D266" s="75"/>
      <c r="E266" s="76"/>
      <c r="F266" s="77"/>
      <c r="G266" s="77"/>
      <c r="H266" s="19"/>
      <c r="I266" s="19"/>
      <c r="J266" s="24"/>
    </row>
    <row r="267" spans="1:10" ht="19.05" x14ac:dyDescent="0.25">
      <c r="A267" s="79"/>
      <c r="B267" s="74"/>
      <c r="C267" s="75"/>
      <c r="D267" s="75"/>
      <c r="E267" s="76"/>
      <c r="F267" s="77"/>
      <c r="G267" s="77"/>
      <c r="H267" s="19"/>
      <c r="I267" s="19"/>
      <c r="J267" s="24"/>
    </row>
    <row r="268" spans="1:10" ht="19.05" x14ac:dyDescent="0.25">
      <c r="A268" s="79"/>
      <c r="B268" s="74"/>
      <c r="C268" s="75"/>
      <c r="D268" s="75"/>
      <c r="E268" s="76"/>
      <c r="F268" s="77"/>
      <c r="G268" s="77"/>
      <c r="H268" s="19"/>
      <c r="I268" s="19"/>
      <c r="J268" s="24"/>
    </row>
    <row r="269" spans="1:10" ht="19.05" x14ac:dyDescent="0.25">
      <c r="A269" s="79"/>
      <c r="B269" s="74"/>
      <c r="C269" s="75"/>
      <c r="D269" s="75"/>
      <c r="E269" s="76"/>
      <c r="F269" s="77"/>
      <c r="G269" s="77"/>
      <c r="H269" s="19"/>
      <c r="I269" s="19"/>
      <c r="J269" s="24"/>
    </row>
    <row r="270" spans="1:10" ht="19.05" x14ac:dyDescent="0.25">
      <c r="A270" s="79"/>
      <c r="B270" s="74"/>
      <c r="C270" s="75"/>
      <c r="D270" s="75"/>
      <c r="E270" s="76"/>
      <c r="F270" s="77"/>
      <c r="G270" s="77"/>
      <c r="H270" s="19"/>
      <c r="I270" s="19"/>
      <c r="J270" s="24"/>
    </row>
    <row r="271" spans="1:10" ht="19.05" x14ac:dyDescent="0.25">
      <c r="A271" s="79"/>
      <c r="B271" s="74"/>
      <c r="C271" s="75"/>
      <c r="D271" s="75"/>
      <c r="E271" s="76"/>
      <c r="F271" s="77"/>
      <c r="G271" s="77"/>
      <c r="H271" s="19"/>
      <c r="I271" s="19"/>
      <c r="J271" s="24"/>
    </row>
    <row r="272" spans="1:10" ht="19.05" x14ac:dyDescent="0.25">
      <c r="A272" s="79"/>
      <c r="B272" s="74"/>
      <c r="C272" s="75"/>
      <c r="D272" s="75"/>
      <c r="E272" s="76"/>
      <c r="F272" s="77"/>
      <c r="G272" s="77"/>
      <c r="H272" s="19"/>
      <c r="I272" s="19"/>
      <c r="J272" s="24"/>
    </row>
    <row r="273" spans="1:10" ht="19.05" x14ac:dyDescent="0.25">
      <c r="A273" s="79"/>
      <c r="B273" s="74"/>
      <c r="C273" s="75"/>
      <c r="D273" s="75"/>
      <c r="E273" s="76"/>
      <c r="F273" s="77"/>
      <c r="G273" s="77"/>
      <c r="H273" s="19"/>
      <c r="I273" s="19"/>
      <c r="J273" s="24"/>
    </row>
    <row r="274" spans="1:10" ht="19.05" x14ac:dyDescent="0.25">
      <c r="A274" s="79"/>
      <c r="B274" s="74"/>
      <c r="C274" s="75"/>
      <c r="D274" s="75"/>
      <c r="E274" s="76"/>
      <c r="F274" s="77"/>
      <c r="G274" s="77"/>
      <c r="H274" s="19"/>
      <c r="I274" s="19"/>
      <c r="J274" s="24"/>
    </row>
    <row r="275" spans="1:10" ht="19.05" x14ac:dyDescent="0.25">
      <c r="A275" s="79"/>
      <c r="B275" s="74"/>
      <c r="C275" s="75"/>
      <c r="D275" s="75"/>
      <c r="E275" s="76"/>
      <c r="F275" s="77"/>
      <c r="G275" s="77"/>
      <c r="H275" s="20"/>
      <c r="J275" s="24"/>
    </row>
    <row r="276" spans="1:10" ht="19.05" x14ac:dyDescent="0.25">
      <c r="A276" s="79"/>
      <c r="B276" s="74"/>
      <c r="C276" s="75"/>
      <c r="D276" s="75"/>
      <c r="E276" s="76"/>
      <c r="F276" s="77"/>
      <c r="G276" s="77"/>
      <c r="H276" s="19"/>
      <c r="I276" s="19"/>
      <c r="J276" s="24"/>
    </row>
    <row r="277" spans="1:10" ht="19.05" x14ac:dyDescent="0.25">
      <c r="A277" s="79"/>
      <c r="B277" s="74"/>
      <c r="C277" s="75"/>
      <c r="D277" s="75"/>
      <c r="E277" s="76"/>
      <c r="F277" s="77"/>
      <c r="G277" s="77"/>
      <c r="H277" s="19"/>
      <c r="I277" s="19"/>
      <c r="J277" s="24"/>
    </row>
    <row r="278" spans="1:10" ht="19.05" x14ac:dyDescent="0.25">
      <c r="A278" s="79"/>
      <c r="B278" s="74"/>
      <c r="C278" s="75"/>
      <c r="D278" s="75"/>
      <c r="E278" s="76"/>
      <c r="F278" s="77"/>
      <c r="G278" s="77"/>
      <c r="H278" s="19"/>
      <c r="I278" s="19"/>
      <c r="J278" s="24"/>
    </row>
    <row r="279" spans="1:10" ht="19.05" x14ac:dyDescent="0.25">
      <c r="A279" s="79"/>
      <c r="B279" s="74"/>
      <c r="C279" s="75"/>
      <c r="D279" s="75"/>
      <c r="E279" s="76"/>
      <c r="F279" s="77"/>
      <c r="G279" s="77"/>
      <c r="H279" s="19"/>
      <c r="I279" s="19"/>
      <c r="J279" s="24"/>
    </row>
    <row r="280" spans="1:10" ht="19.05" x14ac:dyDescent="0.25">
      <c r="A280" s="79"/>
      <c r="B280" s="74"/>
      <c r="C280" s="75"/>
      <c r="D280" s="75"/>
      <c r="E280" s="76"/>
      <c r="F280" s="77"/>
      <c r="G280" s="77"/>
      <c r="H280" s="19"/>
      <c r="I280" s="19"/>
      <c r="J280" s="24"/>
    </row>
    <row r="281" spans="1:10" ht="19.05" x14ac:dyDescent="0.25">
      <c r="A281" s="79"/>
      <c r="B281" s="74"/>
      <c r="C281" s="75"/>
      <c r="D281" s="75"/>
      <c r="E281" s="76"/>
      <c r="F281" s="77"/>
      <c r="G281" s="77"/>
      <c r="H281" s="19"/>
      <c r="I281" s="19"/>
      <c r="J281" s="24"/>
    </row>
    <row r="282" spans="1:10" ht="19.05" x14ac:dyDescent="0.25">
      <c r="A282" s="79"/>
      <c r="B282" s="74"/>
      <c r="C282" s="75"/>
      <c r="D282" s="75"/>
      <c r="E282" s="76"/>
      <c r="F282" s="77"/>
      <c r="G282" s="77"/>
      <c r="H282" s="19"/>
      <c r="I282" s="19"/>
      <c r="J282" s="24"/>
    </row>
    <row r="283" spans="1:10" ht="19.05" x14ac:dyDescent="0.25">
      <c r="A283" s="79"/>
      <c r="B283" s="74"/>
      <c r="C283" s="75"/>
      <c r="D283" s="75"/>
      <c r="E283" s="76"/>
      <c r="F283" s="77"/>
      <c r="G283" s="77"/>
      <c r="H283" s="19"/>
      <c r="I283" s="19"/>
      <c r="J283" s="24"/>
    </row>
    <row r="284" spans="1:10" ht="19.05" x14ac:dyDescent="0.25">
      <c r="A284" s="79"/>
      <c r="B284" s="74"/>
      <c r="C284" s="75"/>
      <c r="D284" s="75"/>
      <c r="E284" s="76"/>
      <c r="F284" s="77"/>
      <c r="G284" s="77"/>
      <c r="H284" s="19"/>
      <c r="I284" s="19"/>
      <c r="J284" s="24"/>
    </row>
    <row r="285" spans="1:10" ht="19.05" x14ac:dyDescent="0.25">
      <c r="A285" s="79"/>
      <c r="B285" s="74"/>
      <c r="C285" s="75"/>
      <c r="D285" s="75"/>
      <c r="E285" s="76"/>
      <c r="F285" s="77"/>
      <c r="G285" s="77"/>
      <c r="H285" s="19"/>
      <c r="I285" s="19"/>
      <c r="J285" s="24"/>
    </row>
    <row r="286" spans="1:10" ht="19.05" x14ac:dyDescent="0.25">
      <c r="A286" s="79"/>
      <c r="B286" s="74"/>
      <c r="C286" s="75"/>
      <c r="D286" s="75"/>
      <c r="E286" s="76"/>
      <c r="F286" s="77"/>
      <c r="G286" s="77"/>
      <c r="H286" s="19"/>
      <c r="I286" s="19"/>
      <c r="J286" s="24"/>
    </row>
    <row r="287" spans="1:10" ht="19.05" x14ac:dyDescent="0.25">
      <c r="A287" s="79"/>
      <c r="B287" s="74"/>
      <c r="C287" s="75"/>
      <c r="D287" s="75"/>
      <c r="E287" s="76"/>
      <c r="F287" s="77"/>
      <c r="G287" s="77"/>
      <c r="H287" s="19"/>
      <c r="I287" s="19"/>
      <c r="J287" s="24"/>
    </row>
    <row r="288" spans="1:10" ht="19.05" x14ac:dyDescent="0.25">
      <c r="A288" s="79"/>
      <c r="B288" s="74"/>
      <c r="C288" s="75"/>
      <c r="D288" s="75"/>
      <c r="E288" s="76"/>
      <c r="F288" s="77"/>
      <c r="G288" s="77"/>
      <c r="H288" s="19"/>
      <c r="I288" s="19"/>
      <c r="J288" s="24"/>
    </row>
    <row r="289" spans="1:10" ht="19.05" x14ac:dyDescent="0.25">
      <c r="A289" s="79"/>
      <c r="B289" s="74"/>
      <c r="C289" s="75"/>
      <c r="D289" s="75"/>
      <c r="E289" s="76"/>
      <c r="F289" s="77"/>
      <c r="G289" s="77"/>
      <c r="H289" s="19"/>
      <c r="I289" s="19"/>
      <c r="J289" s="24"/>
    </row>
    <row r="290" spans="1:10" ht="19.05" x14ac:dyDescent="0.25">
      <c r="A290" s="79"/>
      <c r="B290" s="74"/>
      <c r="C290" s="75"/>
      <c r="D290" s="75"/>
      <c r="E290" s="76"/>
      <c r="F290" s="77"/>
      <c r="G290" s="77"/>
      <c r="H290" s="19"/>
      <c r="I290" s="19"/>
      <c r="J290" s="24"/>
    </row>
    <row r="291" spans="1:10" ht="19.05" x14ac:dyDescent="0.25">
      <c r="A291" s="79"/>
      <c r="B291" s="74"/>
      <c r="C291" s="75"/>
      <c r="D291" s="75"/>
      <c r="E291" s="76"/>
      <c r="F291" s="77"/>
      <c r="G291" s="77"/>
      <c r="H291" s="19"/>
      <c r="I291" s="19"/>
      <c r="J291" s="24"/>
    </row>
    <row r="292" spans="1:10" ht="19.05" x14ac:dyDescent="0.25">
      <c r="A292" s="79"/>
      <c r="B292" s="74"/>
      <c r="C292" s="75"/>
      <c r="D292" s="75"/>
      <c r="E292" s="76"/>
      <c r="F292" s="77"/>
      <c r="G292" s="77"/>
      <c r="H292" s="19"/>
      <c r="I292" s="19"/>
      <c r="J292" s="24"/>
    </row>
    <row r="293" spans="1:10" ht="19.05" x14ac:dyDescent="0.25">
      <c r="A293" s="79"/>
      <c r="B293" s="74"/>
      <c r="C293" s="75"/>
      <c r="D293" s="75"/>
      <c r="E293" s="76"/>
      <c r="F293" s="77"/>
      <c r="G293" s="77"/>
      <c r="H293" s="19"/>
      <c r="I293" s="19"/>
      <c r="J293" s="24"/>
    </row>
    <row r="294" spans="1:10" ht="19.05" x14ac:dyDescent="0.25">
      <c r="A294" s="79"/>
      <c r="B294" s="74"/>
      <c r="C294" s="75"/>
      <c r="D294" s="75"/>
      <c r="E294" s="76"/>
      <c r="F294" s="77"/>
      <c r="G294" s="77"/>
      <c r="H294" s="19"/>
      <c r="I294" s="19"/>
      <c r="J294" s="24"/>
    </row>
    <row r="295" spans="1:10" ht="19.05" x14ac:dyDescent="0.25">
      <c r="A295" s="79"/>
      <c r="B295" s="74"/>
      <c r="C295" s="75"/>
      <c r="D295" s="75"/>
      <c r="E295" s="76"/>
      <c r="F295" s="77"/>
      <c r="G295" s="77"/>
      <c r="H295" s="19"/>
      <c r="I295" s="19"/>
      <c r="J295" s="24"/>
    </row>
    <row r="296" spans="1:10" ht="19.05" x14ac:dyDescent="0.25">
      <c r="A296" s="79"/>
      <c r="B296" s="74"/>
      <c r="C296" s="75"/>
      <c r="D296" s="75"/>
      <c r="E296" s="76"/>
      <c r="F296" s="77"/>
      <c r="G296" s="77"/>
      <c r="H296" s="19"/>
      <c r="I296" s="19"/>
      <c r="J296" s="24"/>
    </row>
    <row r="297" spans="1:10" ht="19.05" x14ac:dyDescent="0.25">
      <c r="A297" s="79"/>
      <c r="B297" s="74"/>
      <c r="C297" s="75"/>
      <c r="D297" s="75"/>
      <c r="E297" s="76"/>
      <c r="F297" s="77"/>
      <c r="G297" s="77"/>
      <c r="H297" s="19"/>
      <c r="I297" s="19"/>
      <c r="J297" s="24"/>
    </row>
    <row r="298" spans="1:10" ht="19.05" x14ac:dyDescent="0.25">
      <c r="A298" s="79"/>
      <c r="B298" s="74"/>
      <c r="C298" s="75"/>
      <c r="D298" s="75"/>
      <c r="E298" s="76"/>
      <c r="F298" s="77"/>
      <c r="G298" s="77"/>
      <c r="H298" s="19"/>
      <c r="I298" s="19"/>
      <c r="J298" s="24"/>
    </row>
    <row r="299" spans="1:10" ht="19.05" x14ac:dyDescent="0.25">
      <c r="A299" s="79"/>
      <c r="B299" s="74"/>
      <c r="C299" s="75"/>
      <c r="D299" s="75"/>
      <c r="E299" s="76"/>
      <c r="F299" s="77"/>
      <c r="G299" s="77"/>
      <c r="H299" s="19"/>
      <c r="I299" s="19"/>
      <c r="J299" s="24"/>
    </row>
    <row r="300" spans="1:10" ht="19.05" x14ac:dyDescent="0.25">
      <c r="A300" s="79"/>
      <c r="B300" s="74"/>
      <c r="C300" s="75"/>
      <c r="D300" s="75"/>
      <c r="E300" s="76"/>
      <c r="F300" s="77"/>
      <c r="G300" s="77"/>
      <c r="H300" s="19"/>
      <c r="I300" s="19"/>
      <c r="J300" s="24"/>
    </row>
    <row r="301" spans="1:10" ht="19.05" x14ac:dyDescent="0.25">
      <c r="A301" s="79"/>
      <c r="B301" s="74"/>
      <c r="C301" s="75"/>
      <c r="D301" s="75"/>
      <c r="E301" s="76"/>
      <c r="F301" s="77"/>
      <c r="G301" s="77"/>
      <c r="H301" s="19"/>
      <c r="I301" s="19"/>
      <c r="J301" s="24"/>
    </row>
    <row r="302" spans="1:10" ht="19.05" x14ac:dyDescent="0.25">
      <c r="A302" s="79"/>
      <c r="B302" s="74"/>
      <c r="C302" s="75"/>
      <c r="D302" s="75"/>
      <c r="E302" s="76"/>
      <c r="F302" s="77"/>
      <c r="G302" s="77"/>
      <c r="H302" s="20"/>
      <c r="J302" s="24"/>
    </row>
    <row r="303" spans="1:10" ht="19.05" x14ac:dyDescent="0.25">
      <c r="A303" s="79"/>
      <c r="B303" s="74"/>
      <c r="C303" s="75"/>
      <c r="D303" s="75"/>
      <c r="E303" s="76"/>
      <c r="F303" s="77"/>
      <c r="G303" s="77"/>
      <c r="H303" s="20"/>
      <c r="J303" s="24"/>
    </row>
    <row r="304" spans="1:10" ht="19.05" x14ac:dyDescent="0.25">
      <c r="A304" s="79"/>
      <c r="B304" s="74"/>
      <c r="C304" s="75"/>
      <c r="D304" s="75"/>
      <c r="E304" s="76"/>
      <c r="F304" s="77"/>
      <c r="G304" s="77"/>
      <c r="H304" s="20"/>
      <c r="J304" s="24"/>
    </row>
    <row r="305" spans="1:10" ht="19.05" x14ac:dyDescent="0.25">
      <c r="A305" s="79"/>
      <c r="B305" s="74"/>
      <c r="C305" s="75"/>
      <c r="D305" s="75"/>
      <c r="E305" s="76"/>
      <c r="F305" s="77"/>
      <c r="G305" s="77"/>
      <c r="H305" s="19"/>
      <c r="I305" s="19"/>
      <c r="J305" s="24"/>
    </row>
    <row r="306" spans="1:10" ht="19.05" x14ac:dyDescent="0.25">
      <c r="A306" s="79"/>
      <c r="B306" s="74"/>
      <c r="C306" s="75"/>
      <c r="D306" s="75"/>
      <c r="E306" s="76"/>
      <c r="F306" s="77"/>
      <c r="G306" s="77"/>
      <c r="H306" s="20"/>
      <c r="J306" s="24"/>
    </row>
    <row r="307" spans="1:10" ht="19.05" x14ac:dyDescent="0.25">
      <c r="A307" s="79"/>
      <c r="B307" s="74"/>
      <c r="C307" s="75"/>
      <c r="D307" s="75"/>
      <c r="E307" s="76"/>
      <c r="F307" s="77"/>
      <c r="G307" s="77"/>
      <c r="H307" s="19"/>
      <c r="I307" s="19"/>
      <c r="J307" s="24"/>
    </row>
    <row r="308" spans="1:10" ht="19.05" x14ac:dyDescent="0.25">
      <c r="A308" s="79"/>
      <c r="B308" s="74"/>
      <c r="C308" s="75"/>
      <c r="D308" s="75"/>
      <c r="E308" s="76"/>
      <c r="F308" s="77"/>
      <c r="G308" s="77"/>
      <c r="H308" s="20"/>
      <c r="J308" s="24"/>
    </row>
    <row r="309" spans="1:10" ht="19.05" x14ac:dyDescent="0.25">
      <c r="A309" s="79"/>
      <c r="B309" s="74"/>
      <c r="C309" s="75"/>
      <c r="D309" s="75"/>
      <c r="E309" s="76"/>
      <c r="F309" s="77"/>
      <c r="G309" s="77"/>
      <c r="H309" s="19"/>
      <c r="I309" s="19"/>
      <c r="J309" s="24"/>
    </row>
    <row r="310" spans="1:10" ht="19.05" x14ac:dyDescent="0.25">
      <c r="A310" s="79"/>
      <c r="B310" s="74"/>
      <c r="C310" s="75"/>
      <c r="D310" s="75"/>
      <c r="E310" s="76"/>
      <c r="F310" s="77"/>
      <c r="G310" s="77"/>
      <c r="H310" s="19"/>
      <c r="I310" s="19"/>
      <c r="J310" s="24"/>
    </row>
    <row r="311" spans="1:10" ht="19.05" x14ac:dyDescent="0.25">
      <c r="A311" s="79"/>
      <c r="B311" s="74"/>
      <c r="C311" s="75"/>
      <c r="D311" s="75"/>
      <c r="E311" s="76"/>
      <c r="F311" s="77"/>
      <c r="G311" s="77"/>
      <c r="H311" s="20"/>
      <c r="J311" s="24"/>
    </row>
    <row r="312" spans="1:10" ht="19.05" x14ac:dyDescent="0.25">
      <c r="A312" s="79"/>
      <c r="B312" s="74"/>
      <c r="C312" s="75"/>
      <c r="D312" s="75"/>
      <c r="E312" s="76"/>
      <c r="F312" s="77"/>
      <c r="G312" s="77"/>
      <c r="H312" s="20"/>
      <c r="J312" s="24"/>
    </row>
    <row r="313" spans="1:10" ht="19.05" x14ac:dyDescent="0.25">
      <c r="A313" s="79"/>
      <c r="B313" s="74"/>
      <c r="C313" s="75"/>
      <c r="D313" s="75"/>
      <c r="E313" s="76"/>
      <c r="F313" s="77"/>
      <c r="G313" s="77"/>
      <c r="H313" s="19"/>
      <c r="I313" s="19"/>
      <c r="J313" s="24"/>
    </row>
    <row r="314" spans="1:10" ht="19.05" x14ac:dyDescent="0.25">
      <c r="A314" s="79"/>
      <c r="B314" s="74"/>
      <c r="C314" s="75"/>
      <c r="D314" s="75"/>
      <c r="E314" s="76"/>
      <c r="F314" s="77"/>
      <c r="G314" s="77"/>
      <c r="H314" s="19"/>
      <c r="I314" s="19"/>
      <c r="J314" s="24"/>
    </row>
    <row r="315" spans="1:10" ht="19.05" x14ac:dyDescent="0.25">
      <c r="A315" s="79"/>
      <c r="B315" s="74"/>
      <c r="C315" s="75"/>
      <c r="D315" s="75"/>
      <c r="E315" s="76"/>
      <c r="F315" s="77"/>
      <c r="G315" s="77"/>
      <c r="H315" s="20"/>
      <c r="J315" s="24"/>
    </row>
    <row r="316" spans="1:10" ht="19.05" x14ac:dyDescent="0.25">
      <c r="A316" s="79"/>
      <c r="B316" s="74"/>
      <c r="C316" s="75"/>
      <c r="D316" s="75"/>
      <c r="E316" s="76"/>
      <c r="F316" s="77"/>
      <c r="G316" s="77"/>
      <c r="H316" s="19"/>
      <c r="I316" s="19"/>
      <c r="J316" s="24"/>
    </row>
    <row r="317" spans="1:10" ht="19.05" x14ac:dyDescent="0.25">
      <c r="A317" s="79"/>
      <c r="B317" s="74"/>
      <c r="C317" s="75"/>
      <c r="D317" s="75"/>
      <c r="E317" s="76"/>
      <c r="F317" s="77"/>
      <c r="G317" s="77"/>
      <c r="H317" s="20"/>
      <c r="J317" s="24"/>
    </row>
    <row r="318" spans="1:10" ht="19.05" x14ac:dyDescent="0.25">
      <c r="A318" s="79"/>
      <c r="B318" s="74"/>
      <c r="C318" s="75"/>
      <c r="D318" s="75"/>
      <c r="E318" s="76"/>
      <c r="F318" s="77"/>
      <c r="G318" s="77"/>
      <c r="H318" s="19"/>
      <c r="I318" s="19"/>
      <c r="J318" s="24"/>
    </row>
    <row r="319" spans="1:10" ht="19.05" x14ac:dyDescent="0.25">
      <c r="A319" s="79"/>
      <c r="B319" s="74"/>
      <c r="C319" s="75"/>
      <c r="D319" s="75"/>
      <c r="E319" s="76"/>
      <c r="F319" s="77"/>
      <c r="G319" s="77"/>
      <c r="H319" s="19"/>
      <c r="I319" s="19"/>
      <c r="J319" s="24"/>
    </row>
    <row r="320" spans="1:10" ht="19.05" x14ac:dyDescent="0.25">
      <c r="A320" s="79"/>
      <c r="B320" s="74"/>
      <c r="C320" s="75"/>
      <c r="D320" s="75"/>
      <c r="E320" s="76"/>
      <c r="F320" s="77"/>
      <c r="G320" s="77"/>
      <c r="H320" s="19"/>
      <c r="I320" s="19"/>
      <c r="J320" s="24"/>
    </row>
    <row r="321" spans="1:10" ht="19.05" x14ac:dyDescent="0.25">
      <c r="A321" s="79"/>
      <c r="B321" s="74"/>
      <c r="C321" s="75"/>
      <c r="D321" s="75"/>
      <c r="E321" s="76"/>
      <c r="F321" s="77"/>
      <c r="G321" s="77"/>
      <c r="H321" s="19"/>
      <c r="I321" s="19"/>
      <c r="J321" s="24"/>
    </row>
    <row r="322" spans="1:10" ht="19.05" x14ac:dyDescent="0.25">
      <c r="A322" s="79"/>
      <c r="B322" s="74"/>
      <c r="C322" s="75"/>
      <c r="D322" s="75"/>
      <c r="E322" s="76"/>
      <c r="F322" s="77"/>
      <c r="G322" s="77"/>
      <c r="H322" s="19"/>
      <c r="I322" s="19"/>
      <c r="J322" s="24"/>
    </row>
    <row r="323" spans="1:10" ht="19.05" x14ac:dyDescent="0.25">
      <c r="A323" s="79"/>
      <c r="B323" s="74"/>
      <c r="C323" s="75"/>
      <c r="D323" s="75"/>
      <c r="E323" s="76"/>
      <c r="F323" s="77"/>
      <c r="G323" s="77"/>
      <c r="H323" s="19"/>
      <c r="I323" s="19"/>
      <c r="J323" s="24"/>
    </row>
    <row r="324" spans="1:10" ht="19.05" x14ac:dyDescent="0.25">
      <c r="A324" s="79"/>
      <c r="B324" s="74"/>
      <c r="C324" s="75"/>
      <c r="D324" s="75"/>
      <c r="E324" s="76"/>
      <c r="F324" s="77"/>
      <c r="G324" s="77"/>
      <c r="H324" s="19"/>
      <c r="I324" s="19"/>
      <c r="J324" s="24"/>
    </row>
    <row r="325" spans="1:10" ht="19.05" x14ac:dyDescent="0.25">
      <c r="A325" s="79"/>
      <c r="B325" s="74"/>
      <c r="C325" s="75"/>
      <c r="D325" s="75"/>
      <c r="E325" s="76"/>
      <c r="F325" s="77"/>
      <c r="G325" s="77"/>
      <c r="H325" s="19"/>
      <c r="I325" s="19"/>
      <c r="J325" s="24"/>
    </row>
    <row r="326" spans="1:10" ht="19.05" x14ac:dyDescent="0.25">
      <c r="A326" s="79"/>
      <c r="B326" s="74"/>
      <c r="C326" s="75"/>
      <c r="D326" s="75"/>
      <c r="E326" s="76"/>
      <c r="F326" s="77"/>
      <c r="G326" s="77"/>
      <c r="H326" s="19"/>
      <c r="I326" s="19"/>
      <c r="J326" s="24"/>
    </row>
    <row r="327" spans="1:10" ht="19.05" x14ac:dyDescent="0.25">
      <c r="A327" s="79"/>
      <c r="B327" s="74"/>
      <c r="C327" s="75"/>
      <c r="D327" s="75"/>
      <c r="E327" s="76"/>
      <c r="F327" s="77"/>
      <c r="G327" s="77"/>
      <c r="H327" s="19"/>
      <c r="I327" s="19"/>
      <c r="J327" s="24"/>
    </row>
    <row r="328" spans="1:10" ht="19.05" x14ac:dyDescent="0.25">
      <c r="A328" s="79"/>
      <c r="B328" s="74"/>
      <c r="C328" s="75"/>
      <c r="D328" s="75"/>
      <c r="E328" s="76"/>
      <c r="F328" s="77"/>
      <c r="G328" s="77"/>
      <c r="H328" s="19"/>
      <c r="I328" s="19"/>
      <c r="J328" s="24"/>
    </row>
    <row r="329" spans="1:10" ht="19.05" x14ac:dyDescent="0.25">
      <c r="A329" s="79"/>
      <c r="B329" s="74"/>
      <c r="C329" s="75"/>
      <c r="D329" s="75"/>
      <c r="E329" s="76"/>
      <c r="F329" s="77"/>
      <c r="G329" s="77"/>
      <c r="H329" s="20"/>
      <c r="J329" s="24"/>
    </row>
    <row r="330" spans="1:10" ht="19.05" x14ac:dyDescent="0.25">
      <c r="A330" s="79"/>
      <c r="B330" s="74"/>
      <c r="C330" s="75"/>
      <c r="D330" s="75"/>
      <c r="E330" s="76"/>
      <c r="F330" s="77"/>
      <c r="G330" s="77"/>
      <c r="H330" s="19"/>
      <c r="I330" s="19"/>
      <c r="J330" s="24"/>
    </row>
    <row r="331" spans="1:10" ht="19.05" x14ac:dyDescent="0.25">
      <c r="A331" s="79"/>
      <c r="B331" s="74"/>
      <c r="C331" s="75"/>
      <c r="D331" s="75"/>
      <c r="E331" s="76"/>
      <c r="F331" s="77"/>
      <c r="G331" s="77"/>
      <c r="H331" s="20"/>
      <c r="J331" s="24"/>
    </row>
    <row r="332" spans="1:10" ht="19.05" x14ac:dyDescent="0.25">
      <c r="A332" s="79"/>
      <c r="B332" s="74"/>
      <c r="C332" s="75"/>
      <c r="D332" s="75"/>
      <c r="E332" s="76"/>
      <c r="F332" s="77"/>
      <c r="G332" s="77"/>
      <c r="H332" s="19"/>
      <c r="I332" s="19"/>
      <c r="J332" s="24"/>
    </row>
    <row r="333" spans="1:10" ht="19.05" x14ac:dyDescent="0.25">
      <c r="A333" s="79"/>
      <c r="B333" s="74"/>
      <c r="C333" s="75"/>
      <c r="D333" s="75"/>
      <c r="E333" s="76"/>
      <c r="F333" s="77"/>
      <c r="G333" s="77"/>
      <c r="H333" s="19"/>
      <c r="I333" s="19"/>
      <c r="J333" s="24"/>
    </row>
    <row r="334" spans="1:10" ht="19.05" x14ac:dyDescent="0.25">
      <c r="A334" s="79"/>
      <c r="B334" s="74"/>
      <c r="C334" s="75"/>
      <c r="D334" s="75"/>
      <c r="E334" s="76"/>
      <c r="F334" s="77"/>
      <c r="G334" s="77"/>
      <c r="H334" s="20"/>
      <c r="J334" s="24"/>
    </row>
    <row r="335" spans="1:10" ht="19.05" x14ac:dyDescent="0.25">
      <c r="A335" s="79"/>
      <c r="B335" s="74"/>
      <c r="C335" s="75"/>
      <c r="D335" s="75"/>
      <c r="E335" s="76"/>
      <c r="F335" s="77"/>
      <c r="G335" s="77"/>
      <c r="H335" s="20"/>
      <c r="J335" s="24"/>
    </row>
    <row r="336" spans="1:10" ht="19.05" x14ac:dyDescent="0.25">
      <c r="A336" s="79"/>
      <c r="B336" s="74"/>
      <c r="C336" s="75"/>
      <c r="D336" s="75"/>
      <c r="E336" s="76"/>
      <c r="F336" s="77"/>
      <c r="G336" s="77"/>
      <c r="H336" s="20"/>
      <c r="J336" s="24"/>
    </row>
    <row r="337" spans="1:10" ht="19.05" x14ac:dyDescent="0.25">
      <c r="A337" s="79"/>
      <c r="B337" s="74"/>
      <c r="C337" s="75"/>
      <c r="D337" s="75"/>
      <c r="E337" s="76"/>
      <c r="F337" s="77"/>
      <c r="G337" s="77"/>
      <c r="H337" s="20"/>
      <c r="J337" s="24"/>
    </row>
    <row r="338" spans="1:10" ht="19.05" x14ac:dyDescent="0.25">
      <c r="A338" s="79"/>
      <c r="B338" s="74"/>
      <c r="C338" s="75"/>
      <c r="D338" s="75"/>
      <c r="E338" s="76"/>
      <c r="F338" s="77"/>
      <c r="G338" s="77"/>
      <c r="H338" s="19"/>
      <c r="I338" s="19"/>
      <c r="J338" s="24"/>
    </row>
    <row r="339" spans="1:10" ht="19.05" x14ac:dyDescent="0.25">
      <c r="A339" s="79"/>
      <c r="B339" s="74"/>
      <c r="C339" s="75"/>
      <c r="D339" s="75"/>
      <c r="E339" s="76"/>
      <c r="F339" s="77"/>
      <c r="G339" s="77"/>
      <c r="H339" s="19"/>
      <c r="I339" s="19"/>
      <c r="J339" s="24"/>
    </row>
    <row r="340" spans="1:10" ht="19.05" x14ac:dyDescent="0.25">
      <c r="A340" s="79"/>
      <c r="B340" s="74"/>
      <c r="C340" s="75"/>
      <c r="D340" s="75"/>
      <c r="E340" s="76"/>
      <c r="F340" s="77"/>
      <c r="G340" s="77"/>
      <c r="H340" s="19"/>
      <c r="I340" s="19"/>
      <c r="J340" s="24"/>
    </row>
    <row r="341" spans="1:10" ht="19.05" x14ac:dyDescent="0.25">
      <c r="A341" s="79"/>
      <c r="B341" s="74"/>
      <c r="C341" s="75"/>
      <c r="D341" s="75"/>
      <c r="E341" s="76"/>
      <c r="F341" s="77"/>
      <c r="G341" s="77"/>
      <c r="H341" s="20"/>
      <c r="J341" s="24"/>
    </row>
    <row r="342" spans="1:10" ht="19.05" x14ac:dyDescent="0.25">
      <c r="A342" s="79"/>
      <c r="B342" s="74"/>
      <c r="C342" s="75"/>
      <c r="D342" s="75"/>
      <c r="E342" s="76"/>
      <c r="F342" s="77"/>
      <c r="G342" s="77"/>
      <c r="H342" s="20"/>
      <c r="J342" s="24"/>
    </row>
    <row r="343" spans="1:10" ht="19.05" x14ac:dyDescent="0.25">
      <c r="A343" s="79"/>
      <c r="B343" s="74"/>
      <c r="C343" s="75"/>
      <c r="D343" s="75"/>
      <c r="E343" s="76"/>
      <c r="F343" s="77"/>
      <c r="G343" s="77"/>
      <c r="H343" s="20"/>
      <c r="J343" s="24"/>
    </row>
    <row r="344" spans="1:10" ht="19.05" x14ac:dyDescent="0.25">
      <c r="A344" s="79"/>
      <c r="B344" s="74"/>
      <c r="C344" s="75"/>
      <c r="D344" s="75"/>
      <c r="E344" s="76"/>
      <c r="F344" s="77"/>
      <c r="G344" s="77"/>
      <c r="H344" s="20"/>
      <c r="J344" s="24"/>
    </row>
    <row r="345" spans="1:10" ht="19.05" x14ac:dyDescent="0.25">
      <c r="A345" s="79"/>
      <c r="B345" s="74"/>
      <c r="C345" s="75"/>
      <c r="D345" s="75"/>
      <c r="E345" s="76"/>
      <c r="F345" s="77"/>
      <c r="G345" s="77"/>
      <c r="H345" s="19"/>
      <c r="I345" s="19"/>
      <c r="J345" s="24"/>
    </row>
    <row r="346" spans="1:10" ht="19.05" x14ac:dyDescent="0.25">
      <c r="A346" s="79"/>
      <c r="B346" s="74"/>
      <c r="C346" s="75"/>
      <c r="D346" s="75"/>
      <c r="E346" s="76"/>
      <c r="F346" s="77"/>
      <c r="G346" s="77"/>
      <c r="H346" s="20"/>
      <c r="J346" s="24"/>
    </row>
    <row r="347" spans="1:10" ht="19.05" x14ac:dyDescent="0.25">
      <c r="A347" s="79"/>
      <c r="B347" s="74"/>
      <c r="C347" s="75"/>
      <c r="D347" s="75"/>
      <c r="E347" s="76"/>
      <c r="F347" s="77"/>
      <c r="G347" s="77"/>
      <c r="H347" s="20"/>
      <c r="J347" s="24"/>
    </row>
    <row r="348" spans="1:10" ht="19.05" x14ac:dyDescent="0.25">
      <c r="A348" s="79"/>
      <c r="B348" s="74"/>
      <c r="C348" s="75"/>
      <c r="D348" s="75"/>
      <c r="E348" s="76"/>
      <c r="F348" s="77"/>
      <c r="G348" s="77"/>
      <c r="H348" s="20"/>
      <c r="J348" s="24"/>
    </row>
    <row r="349" spans="1:10" ht="19.05" x14ac:dyDescent="0.25">
      <c r="A349" s="79"/>
      <c r="B349" s="74"/>
      <c r="C349" s="75"/>
      <c r="D349" s="75"/>
      <c r="E349" s="76"/>
      <c r="F349" s="77"/>
      <c r="G349" s="77"/>
      <c r="H349" s="20"/>
      <c r="J349" s="24"/>
    </row>
    <row r="350" spans="1:10" ht="19.05" x14ac:dyDescent="0.25">
      <c r="A350" s="79"/>
      <c r="B350" s="74"/>
      <c r="C350" s="75"/>
      <c r="D350" s="75"/>
      <c r="E350" s="76"/>
      <c r="F350" s="77"/>
      <c r="G350" s="77"/>
      <c r="H350" s="20"/>
      <c r="J350" s="24"/>
    </row>
    <row r="351" spans="1:10" ht="19.05" x14ac:dyDescent="0.25">
      <c r="A351" s="79"/>
      <c r="B351" s="74"/>
      <c r="C351" s="75"/>
      <c r="D351" s="75"/>
      <c r="E351" s="76"/>
      <c r="F351" s="77"/>
      <c r="G351" s="77"/>
      <c r="H351" s="20"/>
      <c r="J351" s="24"/>
    </row>
    <row r="352" spans="1:10" ht="19.05" x14ac:dyDescent="0.25">
      <c r="A352" s="79"/>
      <c r="B352" s="74"/>
      <c r="C352" s="75"/>
      <c r="D352" s="75"/>
      <c r="E352" s="76"/>
      <c r="F352" s="77"/>
      <c r="G352" s="77"/>
      <c r="H352" s="20"/>
      <c r="J352" s="24"/>
    </row>
    <row r="353" spans="1:10" ht="19.05" x14ac:dyDescent="0.25">
      <c r="A353" s="79"/>
      <c r="B353" s="74"/>
      <c r="C353" s="75"/>
      <c r="D353" s="75"/>
      <c r="E353" s="76"/>
      <c r="F353" s="77"/>
      <c r="G353" s="77"/>
      <c r="H353" s="20"/>
      <c r="J353" s="24"/>
    </row>
    <row r="354" spans="1:10" ht="19.05" x14ac:dyDescent="0.25">
      <c r="A354" s="79"/>
      <c r="B354" s="74"/>
      <c r="C354" s="75"/>
      <c r="D354" s="75"/>
      <c r="E354" s="76"/>
      <c r="F354" s="77"/>
      <c r="G354" s="77"/>
      <c r="H354" s="20"/>
      <c r="J354" s="24"/>
    </row>
    <row r="355" spans="1:10" ht="19.05" x14ac:dyDescent="0.25">
      <c r="A355" s="79"/>
      <c r="B355" s="74"/>
      <c r="C355" s="75"/>
      <c r="D355" s="75"/>
      <c r="E355" s="76"/>
      <c r="F355" s="77"/>
      <c r="G355" s="77"/>
      <c r="H355" s="20"/>
      <c r="J355" s="24"/>
    </row>
    <row r="356" spans="1:10" ht="19.05" x14ac:dyDescent="0.25">
      <c r="A356" s="79"/>
      <c r="B356" s="74"/>
      <c r="C356" s="75"/>
      <c r="D356" s="75"/>
      <c r="E356" s="76"/>
      <c r="F356" s="77"/>
      <c r="G356" s="77"/>
      <c r="H356" s="20"/>
      <c r="J356" s="24"/>
    </row>
    <row r="357" spans="1:10" ht="19.05" x14ac:dyDescent="0.25">
      <c r="A357" s="79"/>
      <c r="B357" s="74"/>
      <c r="C357" s="75"/>
      <c r="D357" s="75"/>
      <c r="E357" s="76"/>
      <c r="F357" s="77"/>
      <c r="G357" s="77"/>
      <c r="H357" s="20"/>
      <c r="J357" s="24"/>
    </row>
    <row r="358" spans="1:10" ht="19.05" x14ac:dyDescent="0.25">
      <c r="A358" s="79"/>
      <c r="B358" s="74"/>
      <c r="C358" s="75"/>
      <c r="D358" s="75"/>
      <c r="E358" s="76"/>
      <c r="F358" s="77"/>
      <c r="G358" s="77"/>
      <c r="H358" s="20"/>
      <c r="J358" s="24"/>
    </row>
    <row r="359" spans="1:10" ht="19.05" x14ac:dyDescent="0.25">
      <c r="A359" s="79"/>
      <c r="B359" s="74"/>
      <c r="C359" s="75"/>
      <c r="D359" s="75"/>
      <c r="E359" s="76"/>
      <c r="F359" s="77"/>
      <c r="G359" s="77"/>
      <c r="H359" s="20"/>
      <c r="J359" s="24"/>
    </row>
    <row r="360" spans="1:10" ht="19.05" x14ac:dyDescent="0.25">
      <c r="A360" s="79"/>
      <c r="B360" s="74"/>
      <c r="C360" s="75"/>
      <c r="D360" s="75"/>
      <c r="E360" s="76"/>
      <c r="F360" s="77"/>
      <c r="G360" s="77"/>
      <c r="H360" s="20"/>
      <c r="J360" s="24"/>
    </row>
    <row r="361" spans="1:10" ht="19.05" x14ac:dyDescent="0.25">
      <c r="A361" s="79"/>
      <c r="B361" s="74"/>
      <c r="C361" s="75"/>
      <c r="D361" s="75"/>
      <c r="E361" s="76"/>
      <c r="F361" s="77"/>
      <c r="G361" s="77"/>
      <c r="H361" s="20"/>
      <c r="J361" s="24"/>
    </row>
    <row r="362" spans="1:10" ht="19.05" x14ac:dyDescent="0.25">
      <c r="A362" s="79"/>
      <c r="B362" s="74"/>
      <c r="C362" s="75"/>
      <c r="D362" s="75"/>
      <c r="E362" s="76"/>
      <c r="F362" s="77"/>
      <c r="G362" s="77"/>
      <c r="H362" s="20"/>
      <c r="J362" s="24"/>
    </row>
    <row r="363" spans="1:10" ht="19.05" x14ac:dyDescent="0.25">
      <c r="A363" s="79"/>
      <c r="B363" s="74"/>
      <c r="C363" s="75"/>
      <c r="D363" s="75"/>
      <c r="E363" s="76"/>
      <c r="F363" s="77"/>
      <c r="G363" s="77"/>
      <c r="H363" s="20"/>
      <c r="J363" s="24"/>
    </row>
    <row r="364" spans="1:10" ht="19.05" x14ac:dyDescent="0.25">
      <c r="A364" s="79"/>
      <c r="B364" s="74"/>
      <c r="C364" s="75"/>
      <c r="D364" s="75"/>
      <c r="E364" s="76"/>
      <c r="F364" s="77"/>
      <c r="G364" s="77"/>
      <c r="H364" s="20"/>
      <c r="J364" s="24"/>
    </row>
    <row r="365" spans="1:10" ht="19.05" x14ac:dyDescent="0.25">
      <c r="A365" s="79"/>
      <c r="B365" s="74"/>
      <c r="C365" s="75"/>
      <c r="D365" s="75"/>
      <c r="E365" s="76"/>
      <c r="F365" s="77"/>
      <c r="G365" s="77"/>
      <c r="H365" s="20"/>
      <c r="J365" s="24"/>
    </row>
    <row r="366" spans="1:10" ht="19.05" x14ac:dyDescent="0.25">
      <c r="A366" s="79"/>
      <c r="B366" s="74"/>
      <c r="C366" s="75"/>
      <c r="D366" s="75"/>
      <c r="E366" s="76"/>
      <c r="F366" s="77"/>
      <c r="G366" s="77"/>
      <c r="H366" s="20"/>
      <c r="J366" s="24"/>
    </row>
    <row r="367" spans="1:10" ht="19.05" x14ac:dyDescent="0.25">
      <c r="A367" s="79"/>
      <c r="B367" s="74"/>
      <c r="C367" s="75"/>
      <c r="D367" s="75"/>
      <c r="E367" s="76"/>
      <c r="F367" s="77"/>
      <c r="G367" s="77"/>
      <c r="H367" s="20"/>
      <c r="J367" s="24"/>
    </row>
    <row r="368" spans="1:10" ht="19.05" x14ac:dyDescent="0.25">
      <c r="A368" s="80"/>
      <c r="B368" s="74"/>
      <c r="C368" s="75"/>
      <c r="D368" s="75"/>
      <c r="E368" s="76"/>
      <c r="F368" s="77"/>
      <c r="G368" s="77"/>
      <c r="H368" s="20"/>
      <c r="J368" s="24"/>
    </row>
    <row r="369" spans="1:10" ht="19.05" x14ac:dyDescent="0.25">
      <c r="A369" s="80"/>
      <c r="B369" s="74"/>
      <c r="C369" s="75"/>
      <c r="D369" s="75"/>
      <c r="E369" s="76"/>
      <c r="F369" s="77"/>
      <c r="G369" s="77"/>
      <c r="H369" s="20"/>
      <c r="J369" s="24"/>
    </row>
    <row r="370" spans="1:10" ht="19.05" x14ac:dyDescent="0.25">
      <c r="A370" s="80"/>
      <c r="B370" s="74"/>
      <c r="C370" s="75"/>
      <c r="D370" s="75"/>
      <c r="E370" s="76"/>
      <c r="F370" s="77"/>
      <c r="G370" s="77"/>
      <c r="H370" s="2"/>
      <c r="I370" s="2"/>
      <c r="J370" s="24"/>
    </row>
    <row r="371" spans="1:10" ht="19.05" x14ac:dyDescent="0.25">
      <c r="A371" s="80"/>
      <c r="B371" s="74"/>
      <c r="C371" s="75"/>
      <c r="D371" s="75"/>
      <c r="E371" s="76"/>
      <c r="F371" s="77"/>
      <c r="G371" s="77"/>
      <c r="H371" s="2"/>
      <c r="I371" s="2"/>
      <c r="J371" s="24"/>
    </row>
    <row r="372" spans="1:10" ht="19.05" x14ac:dyDescent="0.25">
      <c r="A372" s="80"/>
      <c r="B372" s="74"/>
      <c r="C372" s="75"/>
      <c r="D372" s="75"/>
      <c r="E372" s="76"/>
      <c r="F372" s="77"/>
      <c r="G372" s="77"/>
      <c r="H372" s="20"/>
      <c r="J372" s="24"/>
    </row>
    <row r="373" spans="1:10" ht="19.05" x14ac:dyDescent="0.25">
      <c r="A373" s="80"/>
      <c r="B373" s="74"/>
      <c r="C373" s="75"/>
      <c r="D373" s="75"/>
      <c r="E373" s="76"/>
      <c r="F373" s="77"/>
      <c r="G373" s="77"/>
      <c r="H373" s="2"/>
      <c r="I373" s="2"/>
      <c r="J373" s="24"/>
    </row>
    <row r="374" spans="1:10" ht="19.05" x14ac:dyDescent="0.25">
      <c r="A374" s="80"/>
      <c r="B374" s="74"/>
      <c r="C374" s="75"/>
      <c r="D374" s="75"/>
      <c r="E374" s="76"/>
      <c r="F374" s="77"/>
      <c r="G374" s="77"/>
      <c r="H374" s="2"/>
      <c r="I374" s="2"/>
      <c r="J374" s="24"/>
    </row>
    <row r="375" spans="1:10" ht="19.05" x14ac:dyDescent="0.25">
      <c r="A375" s="80"/>
      <c r="B375" s="74"/>
      <c r="C375" s="75"/>
      <c r="D375" s="75"/>
      <c r="E375" s="76"/>
      <c r="F375" s="77"/>
      <c r="G375" s="77"/>
      <c r="H375" s="2"/>
      <c r="I375" s="2"/>
      <c r="J375" s="24"/>
    </row>
    <row r="376" spans="1:10" ht="19.05" x14ac:dyDescent="0.25">
      <c r="A376" s="80"/>
      <c r="B376" s="74"/>
      <c r="C376" s="75"/>
      <c r="D376" s="75"/>
      <c r="E376" s="76"/>
      <c r="F376" s="77"/>
      <c r="G376" s="77"/>
      <c r="H376" s="2"/>
      <c r="I376" s="2"/>
      <c r="J376" s="24"/>
    </row>
    <row r="377" spans="1:10" ht="19.05" x14ac:dyDescent="0.25">
      <c r="A377" s="80"/>
      <c r="B377" s="74"/>
      <c r="C377" s="75"/>
      <c r="D377" s="75"/>
      <c r="E377" s="76"/>
      <c r="F377" s="77"/>
      <c r="G377" s="77"/>
      <c r="H377" s="2"/>
      <c r="I377" s="2"/>
      <c r="J377" s="24"/>
    </row>
    <row r="378" spans="1:10" ht="19.05" x14ac:dyDescent="0.25">
      <c r="A378" s="80"/>
      <c r="B378" s="74"/>
      <c r="C378" s="75"/>
      <c r="D378" s="75"/>
      <c r="E378" s="76"/>
      <c r="F378" s="77"/>
      <c r="G378" s="77"/>
      <c r="H378" s="2"/>
      <c r="I378" s="2"/>
      <c r="J378" s="24"/>
    </row>
    <row r="379" spans="1:10" ht="19.05" x14ac:dyDescent="0.25">
      <c r="A379" s="80"/>
      <c r="B379" s="74"/>
      <c r="C379" s="75"/>
      <c r="D379" s="75"/>
      <c r="E379" s="76"/>
      <c r="F379" s="77"/>
      <c r="G379" s="77"/>
      <c r="H379" s="20"/>
      <c r="J379" s="24"/>
    </row>
    <row r="380" spans="1:10" ht="19.05" x14ac:dyDescent="0.25">
      <c r="A380" s="80"/>
      <c r="B380" s="74"/>
      <c r="C380" s="75"/>
      <c r="D380" s="75"/>
      <c r="E380" s="76"/>
      <c r="F380" s="77"/>
      <c r="G380" s="77"/>
      <c r="H380" s="20"/>
      <c r="J380" s="24"/>
    </row>
    <row r="381" spans="1:10" ht="19.05" x14ac:dyDescent="0.25">
      <c r="A381" s="80"/>
      <c r="B381" s="74"/>
      <c r="C381" s="75"/>
      <c r="D381" s="75"/>
      <c r="E381" s="76"/>
      <c r="F381" s="77"/>
      <c r="G381" s="77"/>
      <c r="H381" s="20"/>
      <c r="J381" s="24"/>
    </row>
    <row r="382" spans="1:10" ht="19.05" x14ac:dyDescent="0.25">
      <c r="A382" s="80"/>
      <c r="B382" s="74"/>
      <c r="C382" s="75"/>
      <c r="D382" s="75"/>
      <c r="E382" s="76"/>
      <c r="F382" s="77"/>
      <c r="G382" s="77"/>
      <c r="H382" s="20"/>
      <c r="J382" s="24"/>
    </row>
    <row r="383" spans="1:10" ht="19.05" x14ac:dyDescent="0.25">
      <c r="A383" s="80"/>
      <c r="B383" s="74"/>
      <c r="C383" s="75"/>
      <c r="D383" s="75"/>
      <c r="E383" s="76"/>
      <c r="F383" s="77"/>
      <c r="G383" s="77"/>
      <c r="H383" s="20"/>
      <c r="J383" s="24"/>
    </row>
    <row r="384" spans="1:10" ht="19.05" x14ac:dyDescent="0.25">
      <c r="A384" s="80"/>
      <c r="B384" s="74"/>
      <c r="C384" s="75"/>
      <c r="D384" s="75"/>
      <c r="E384" s="76"/>
      <c r="F384" s="77"/>
      <c r="G384" s="77"/>
      <c r="H384" s="20"/>
      <c r="J384" s="24"/>
    </row>
    <row r="385" spans="1:10" ht="19.05" x14ac:dyDescent="0.25">
      <c r="A385" s="80"/>
      <c r="B385" s="74"/>
      <c r="C385" s="75"/>
      <c r="D385" s="75"/>
      <c r="E385" s="76"/>
      <c r="F385" s="77"/>
      <c r="G385" s="77"/>
      <c r="H385" s="20"/>
      <c r="J385" s="24"/>
    </row>
    <row r="386" spans="1:10" ht="19.05" x14ac:dyDescent="0.25">
      <c r="A386" s="80"/>
      <c r="B386" s="74"/>
      <c r="C386" s="75"/>
      <c r="D386" s="75"/>
      <c r="E386" s="76"/>
      <c r="F386" s="77"/>
      <c r="G386" s="77"/>
      <c r="H386" s="20"/>
      <c r="J386" s="24"/>
    </row>
    <row r="387" spans="1:10" ht="19.05" x14ac:dyDescent="0.25">
      <c r="A387" s="80"/>
      <c r="B387" s="74"/>
      <c r="C387" s="75"/>
      <c r="D387" s="75"/>
      <c r="E387" s="76"/>
      <c r="F387" s="77"/>
      <c r="G387" s="77"/>
      <c r="H387" s="2"/>
      <c r="I387" s="2"/>
      <c r="J387" s="24"/>
    </row>
    <row r="388" spans="1:10" ht="19.05" x14ac:dyDescent="0.25">
      <c r="A388" s="80"/>
      <c r="B388" s="74"/>
      <c r="C388" s="75"/>
      <c r="D388" s="75"/>
      <c r="E388" s="76"/>
      <c r="F388" s="77"/>
      <c r="G388" s="77"/>
      <c r="H388" s="2"/>
      <c r="I388" s="2"/>
      <c r="J388" s="24"/>
    </row>
    <row r="389" spans="1:10" ht="19.05" x14ac:dyDescent="0.25">
      <c r="A389" s="80"/>
      <c r="B389" s="74"/>
      <c r="C389" s="75"/>
      <c r="D389" s="75"/>
      <c r="E389" s="76"/>
      <c r="F389" s="77"/>
      <c r="G389" s="77"/>
      <c r="H389" s="2"/>
      <c r="I389" s="2"/>
      <c r="J389" s="24"/>
    </row>
    <row r="390" spans="1:10" ht="19.05" x14ac:dyDescent="0.25">
      <c r="A390" s="80"/>
      <c r="B390" s="74"/>
      <c r="C390" s="75"/>
      <c r="D390" s="75"/>
      <c r="E390" s="76"/>
      <c r="F390" s="77"/>
      <c r="G390" s="77"/>
      <c r="H390" s="2"/>
      <c r="I390" s="2"/>
      <c r="J390" s="24"/>
    </row>
    <row r="391" spans="1:10" ht="19.05" x14ac:dyDescent="0.25">
      <c r="A391" s="80"/>
      <c r="B391" s="74"/>
      <c r="C391" s="75"/>
      <c r="D391" s="75"/>
      <c r="E391" s="76"/>
      <c r="F391" s="77"/>
      <c r="G391" s="77"/>
      <c r="H391" s="2"/>
      <c r="I391" s="2"/>
      <c r="J391" s="24"/>
    </row>
    <row r="392" spans="1:10" ht="19.05" x14ac:dyDescent="0.25">
      <c r="A392" s="80"/>
      <c r="B392" s="74"/>
      <c r="C392" s="75"/>
      <c r="D392" s="75"/>
      <c r="E392" s="76"/>
      <c r="F392" s="77"/>
      <c r="G392" s="77"/>
      <c r="H392" s="2"/>
      <c r="I392" s="2"/>
      <c r="J392" s="24"/>
    </row>
    <row r="393" spans="1:10" ht="19.05" x14ac:dyDescent="0.25">
      <c r="A393" s="80"/>
      <c r="B393" s="74"/>
      <c r="C393" s="75"/>
      <c r="D393" s="75"/>
      <c r="E393" s="76"/>
      <c r="F393" s="77"/>
      <c r="G393" s="77"/>
      <c r="H393" s="2"/>
      <c r="I393" s="2"/>
      <c r="J393" s="24"/>
    </row>
    <row r="394" spans="1:10" ht="19.05" x14ac:dyDescent="0.25">
      <c r="A394" s="30"/>
      <c r="B394" s="74"/>
      <c r="C394" s="75"/>
      <c r="D394" s="75"/>
      <c r="E394" s="76"/>
      <c r="F394" s="77"/>
      <c r="G394" s="77"/>
      <c r="H394" s="21"/>
      <c r="I394" s="21"/>
      <c r="J394" s="21"/>
    </row>
    <row r="395" spans="1:10" ht="19.05" x14ac:dyDescent="0.25">
      <c r="B395" s="74"/>
      <c r="C395" s="75"/>
      <c r="D395" s="75"/>
      <c r="E395" s="76"/>
      <c r="F395" s="77"/>
      <c r="G395" s="77"/>
    </row>
    <row r="396" spans="1:10" ht="19.05" x14ac:dyDescent="0.25">
      <c r="B396" s="74"/>
      <c r="C396" s="75"/>
      <c r="D396" s="75"/>
      <c r="E396" s="76"/>
      <c r="F396" s="77"/>
      <c r="G396" s="77"/>
    </row>
    <row r="397" spans="1:10" ht="19.05" x14ac:dyDescent="0.25">
      <c r="B397" s="74"/>
      <c r="C397" s="75"/>
      <c r="D397" s="75"/>
      <c r="E397" s="76"/>
      <c r="F397" s="77"/>
      <c r="G397" s="77"/>
    </row>
    <row r="398" spans="1:10" ht="19.05" x14ac:dyDescent="0.25">
      <c r="B398" s="74"/>
      <c r="C398" s="75"/>
      <c r="D398" s="75"/>
      <c r="E398" s="76"/>
      <c r="F398" s="77"/>
      <c r="G398" s="77"/>
    </row>
    <row r="399" spans="1:10" ht="19.05" x14ac:dyDescent="0.25">
      <c r="B399" s="74"/>
      <c r="C399" s="75"/>
      <c r="D399" s="75"/>
      <c r="E399" s="76"/>
      <c r="F399" s="77"/>
      <c r="G399" s="77"/>
    </row>
    <row r="400" spans="1:10" ht="19.05" x14ac:dyDescent="0.25">
      <c r="B400" s="74"/>
      <c r="C400" s="75"/>
      <c r="D400" s="75"/>
      <c r="E400" s="76"/>
      <c r="F400" s="77"/>
      <c r="G400" s="77"/>
    </row>
    <row r="401" spans="2:7" ht="19.05" x14ac:dyDescent="0.25">
      <c r="B401" s="74"/>
      <c r="C401" s="75"/>
      <c r="D401" s="75"/>
      <c r="E401" s="76"/>
      <c r="F401" s="77"/>
      <c r="G401" s="77"/>
    </row>
    <row r="402" spans="2:7" ht="19.05" x14ac:dyDescent="0.25">
      <c r="B402" s="74"/>
      <c r="C402" s="75"/>
      <c r="D402" s="75"/>
      <c r="E402" s="76"/>
      <c r="F402" s="77"/>
      <c r="G402" s="77"/>
    </row>
    <row r="403" spans="2:7" ht="19.05" x14ac:dyDescent="0.25">
      <c r="B403" s="74"/>
      <c r="C403" s="75"/>
      <c r="D403" s="75"/>
      <c r="E403" s="76"/>
      <c r="F403" s="77"/>
      <c r="G403" s="77"/>
    </row>
    <row r="404" spans="2:7" ht="19.05" x14ac:dyDescent="0.25">
      <c r="B404" s="74"/>
      <c r="C404" s="75"/>
      <c r="D404" s="75"/>
      <c r="E404" s="76"/>
      <c r="F404" s="77"/>
      <c r="G404" s="77"/>
    </row>
    <row r="405" spans="2:7" ht="19.05" x14ac:dyDescent="0.25">
      <c r="B405" s="74"/>
      <c r="C405" s="75"/>
      <c r="D405" s="75"/>
      <c r="E405" s="76"/>
      <c r="F405" s="77"/>
      <c r="G405" s="77"/>
    </row>
    <row r="406" spans="2:7" ht="19.05" x14ac:dyDescent="0.25">
      <c r="B406" s="74"/>
      <c r="C406" s="75"/>
      <c r="D406" s="75"/>
      <c r="E406" s="76"/>
      <c r="F406" s="77"/>
      <c r="G406" s="77"/>
    </row>
    <row r="407" spans="2:7" ht="19.05" x14ac:dyDescent="0.25">
      <c r="B407" s="74"/>
      <c r="C407" s="75"/>
      <c r="D407" s="75"/>
      <c r="E407" s="76"/>
      <c r="F407" s="77"/>
      <c r="G407" s="77"/>
    </row>
    <row r="408" spans="2:7" ht="19.05" x14ac:dyDescent="0.25">
      <c r="B408" s="74"/>
      <c r="C408" s="75"/>
      <c r="D408" s="75"/>
      <c r="E408" s="76"/>
      <c r="F408" s="77"/>
      <c r="G408" s="77"/>
    </row>
    <row r="409" spans="2:7" ht="19.05" x14ac:dyDescent="0.25">
      <c r="B409" s="74"/>
      <c r="C409" s="75"/>
      <c r="D409" s="75"/>
      <c r="E409" s="76"/>
      <c r="F409" s="77"/>
      <c r="G409" s="77"/>
    </row>
    <row r="410" spans="2:7" ht="19.05" x14ac:dyDescent="0.25">
      <c r="B410" s="74"/>
      <c r="C410" s="75"/>
      <c r="D410" s="75"/>
      <c r="E410" s="76"/>
      <c r="F410" s="77"/>
      <c r="G410" s="77"/>
    </row>
    <row r="411" spans="2:7" ht="19.05" x14ac:dyDescent="0.25">
      <c r="B411" s="74"/>
      <c r="C411" s="75"/>
      <c r="D411" s="75"/>
      <c r="E411" s="76"/>
      <c r="F411" s="77"/>
      <c r="G411" s="77"/>
    </row>
    <row r="412" spans="2:7" ht="19.05" x14ac:dyDescent="0.25">
      <c r="B412" s="74"/>
      <c r="C412" s="75"/>
      <c r="D412" s="75"/>
      <c r="E412" s="76"/>
      <c r="F412" s="77"/>
      <c r="G412" s="77"/>
    </row>
    <row r="413" spans="2:7" ht="19.05" x14ac:dyDescent="0.25">
      <c r="B413" s="74"/>
      <c r="C413" s="75"/>
      <c r="D413" s="75"/>
      <c r="E413" s="76"/>
      <c r="F413" s="77"/>
      <c r="G413" s="77"/>
    </row>
    <row r="414" spans="2:7" ht="19.05" x14ac:dyDescent="0.25">
      <c r="B414" s="74"/>
      <c r="C414" s="75"/>
      <c r="D414" s="75"/>
      <c r="E414" s="76"/>
      <c r="F414" s="77"/>
      <c r="G414" s="77"/>
    </row>
    <row r="415" spans="2:7" ht="19.05" x14ac:dyDescent="0.25">
      <c r="B415" s="74"/>
      <c r="C415" s="75"/>
      <c r="D415" s="75"/>
      <c r="E415" s="76"/>
      <c r="F415" s="77"/>
      <c r="G415" s="77"/>
    </row>
    <row r="416" spans="2:7" ht="19.05" x14ac:dyDescent="0.25">
      <c r="B416" s="74"/>
      <c r="C416" s="75"/>
      <c r="D416" s="75"/>
      <c r="E416" s="76"/>
      <c r="F416" s="77"/>
      <c r="G416" s="77"/>
    </row>
    <row r="417" spans="2:7" ht="19.05" x14ac:dyDescent="0.25">
      <c r="B417" s="74"/>
      <c r="C417" s="75"/>
      <c r="D417" s="75"/>
      <c r="E417" s="76"/>
      <c r="F417" s="77"/>
      <c r="G417" s="77"/>
    </row>
    <row r="418" spans="2:7" ht="19.05" x14ac:dyDescent="0.25">
      <c r="B418" s="74"/>
      <c r="C418" s="75"/>
      <c r="D418" s="75"/>
      <c r="E418" s="76"/>
      <c r="F418" s="77"/>
      <c r="G418" s="77"/>
    </row>
    <row r="419" spans="2:7" ht="19.05" x14ac:dyDescent="0.25">
      <c r="B419" s="74"/>
      <c r="C419" s="75"/>
      <c r="D419" s="75"/>
      <c r="E419" s="76"/>
      <c r="F419" s="77"/>
      <c r="G419" s="77"/>
    </row>
    <row r="420" spans="2:7" ht="19.05" x14ac:dyDescent="0.25">
      <c r="B420" s="74"/>
      <c r="C420" s="75"/>
      <c r="D420" s="75"/>
      <c r="E420" s="76"/>
      <c r="F420" s="77"/>
      <c r="G420" s="77"/>
    </row>
    <row r="421" spans="2:7" ht="19.05" x14ac:dyDescent="0.25">
      <c r="B421" s="74"/>
      <c r="C421" s="75"/>
      <c r="D421" s="75"/>
      <c r="E421" s="76"/>
      <c r="F421" s="77"/>
      <c r="G421" s="77"/>
    </row>
    <row r="422" spans="2:7" ht="19.05" x14ac:dyDescent="0.25">
      <c r="B422" s="74"/>
      <c r="C422" s="75"/>
      <c r="D422" s="75"/>
      <c r="E422" s="76"/>
      <c r="F422" s="77"/>
      <c r="G422" s="77"/>
    </row>
    <row r="423" spans="2:7" ht="19.05" x14ac:dyDescent="0.25">
      <c r="B423" s="74"/>
      <c r="C423" s="75"/>
      <c r="D423" s="75"/>
      <c r="E423" s="76"/>
      <c r="F423" s="77"/>
      <c r="G423" s="77"/>
    </row>
    <row r="424" spans="2:7" ht="19.05" x14ac:dyDescent="0.25">
      <c r="B424" s="74"/>
      <c r="C424" s="75"/>
      <c r="D424" s="75"/>
      <c r="E424" s="76"/>
      <c r="F424" s="77"/>
      <c r="G424" s="77"/>
    </row>
    <row r="425" spans="2:7" ht="19.05" x14ac:dyDescent="0.25">
      <c r="B425" s="74"/>
      <c r="C425" s="75"/>
      <c r="D425" s="75"/>
      <c r="E425" s="76"/>
      <c r="F425" s="77"/>
      <c r="G425" s="77"/>
    </row>
    <row r="426" spans="2:7" ht="19.05" x14ac:dyDescent="0.25">
      <c r="B426" s="74"/>
      <c r="C426" s="75"/>
      <c r="D426" s="75"/>
      <c r="E426" s="76"/>
      <c r="F426" s="77"/>
      <c r="G426" s="77"/>
    </row>
    <row r="427" spans="2:7" ht="19.05" x14ac:dyDescent="0.25">
      <c r="B427" s="74"/>
      <c r="C427" s="75"/>
      <c r="D427" s="75"/>
      <c r="E427" s="76"/>
      <c r="F427" s="77"/>
      <c r="G427" s="77"/>
    </row>
    <row r="428" spans="2:7" ht="19.05" x14ac:dyDescent="0.25">
      <c r="B428" s="74"/>
      <c r="C428" s="75"/>
      <c r="D428" s="75"/>
      <c r="E428" s="76"/>
      <c r="F428" s="77"/>
      <c r="G428" s="77"/>
    </row>
    <row r="429" spans="2:7" ht="19.05" x14ac:dyDescent="0.25">
      <c r="B429" s="74"/>
      <c r="C429" s="75"/>
      <c r="D429" s="75"/>
      <c r="E429" s="76"/>
      <c r="F429" s="77"/>
      <c r="G429" s="77"/>
    </row>
    <row r="430" spans="2:7" ht="19.05" x14ac:dyDescent="0.25">
      <c r="B430" s="74"/>
      <c r="C430" s="75"/>
      <c r="D430" s="75"/>
      <c r="E430" s="76"/>
      <c r="F430" s="77"/>
      <c r="G430" s="77"/>
    </row>
    <row r="431" spans="2:7" ht="19.05" x14ac:dyDescent="0.25">
      <c r="B431" s="74"/>
      <c r="C431" s="75"/>
      <c r="D431" s="75"/>
      <c r="E431" s="76"/>
      <c r="F431" s="77"/>
      <c r="G431" s="77"/>
    </row>
    <row r="432" spans="2:7" ht="19.05" x14ac:dyDescent="0.25">
      <c r="B432" s="74"/>
      <c r="C432" s="75"/>
      <c r="D432" s="75"/>
      <c r="E432" s="76"/>
      <c r="F432" s="77"/>
      <c r="G432" s="77"/>
    </row>
    <row r="433" spans="2:7" ht="19.05" x14ac:dyDescent="0.25">
      <c r="B433" s="74"/>
      <c r="C433" s="75"/>
      <c r="D433" s="75"/>
      <c r="E433" s="76"/>
      <c r="F433" s="77"/>
      <c r="G433" s="77"/>
    </row>
    <row r="434" spans="2:7" ht="19.05" x14ac:dyDescent="0.25">
      <c r="B434" s="74"/>
      <c r="C434" s="75"/>
      <c r="D434" s="75"/>
      <c r="E434" s="76"/>
      <c r="F434" s="77"/>
      <c r="G434" s="77"/>
    </row>
    <row r="435" spans="2:7" ht="19.05" x14ac:dyDescent="0.25">
      <c r="B435" s="74"/>
      <c r="C435" s="75"/>
      <c r="D435" s="75"/>
      <c r="E435" s="76"/>
      <c r="F435" s="77"/>
      <c r="G435" s="77"/>
    </row>
    <row r="436" spans="2:7" ht="19.05" x14ac:dyDescent="0.25">
      <c r="B436" s="74"/>
      <c r="C436" s="75"/>
      <c r="D436" s="75"/>
      <c r="E436" s="76"/>
      <c r="F436" s="77"/>
      <c r="G436" s="77"/>
    </row>
    <row r="437" spans="2:7" ht="19.05" x14ac:dyDescent="0.25">
      <c r="B437" s="74"/>
      <c r="C437" s="75"/>
      <c r="D437" s="75"/>
      <c r="E437" s="76"/>
      <c r="F437" s="77"/>
      <c r="G437" s="77"/>
    </row>
    <row r="438" spans="2:7" x14ac:dyDescent="0.25">
      <c r="B438" s="26"/>
      <c r="C438" s="26"/>
      <c r="D438" s="26"/>
      <c r="E438" s="26"/>
      <c r="G438" s="26"/>
    </row>
    <row r="439" spans="2:7" x14ac:dyDescent="0.25">
      <c r="B439" s="26"/>
      <c r="C439" s="26"/>
      <c r="D439" s="26"/>
      <c r="E439" s="26"/>
      <c r="G439" s="26"/>
    </row>
    <row r="440" spans="2:7" x14ac:dyDescent="0.25">
      <c r="B440" s="26"/>
      <c r="C440" s="26"/>
      <c r="D440" s="26"/>
      <c r="E440" s="26"/>
      <c r="G440" s="26"/>
    </row>
    <row r="441" spans="2:7" x14ac:dyDescent="0.25">
      <c r="B441" s="26"/>
      <c r="C441" s="26"/>
      <c r="D441" s="26"/>
      <c r="E441" s="26"/>
      <c r="G441" s="26"/>
    </row>
    <row r="442" spans="2:7" x14ac:dyDescent="0.25">
      <c r="B442" s="26"/>
      <c r="C442" s="26"/>
      <c r="D442" s="26"/>
      <c r="E442" s="26"/>
      <c r="G442" s="26"/>
    </row>
    <row r="443" spans="2:7" x14ac:dyDescent="0.25">
      <c r="B443" s="26"/>
      <c r="C443" s="26"/>
      <c r="D443" s="26"/>
      <c r="E443" s="26"/>
      <c r="G443" s="26"/>
    </row>
    <row r="444" spans="2:7" x14ac:dyDescent="0.25">
      <c r="B444" s="26"/>
      <c r="C444" s="26"/>
      <c r="D444" s="26"/>
      <c r="E444" s="26"/>
      <c r="G444" s="26"/>
    </row>
    <row r="445" spans="2:7" x14ac:dyDescent="0.25">
      <c r="B445" s="26"/>
      <c r="C445" s="26"/>
      <c r="D445" s="26"/>
      <c r="E445" s="26"/>
      <c r="G445" s="26"/>
    </row>
    <row r="446" spans="2:7" x14ac:dyDescent="0.25">
      <c r="B446" s="26"/>
      <c r="C446" s="26"/>
      <c r="D446" s="26"/>
      <c r="E446" s="26"/>
      <c r="G446" s="26"/>
    </row>
    <row r="447" spans="2:7" x14ac:dyDescent="0.25">
      <c r="B447" s="26"/>
      <c r="C447" s="26"/>
      <c r="D447" s="26"/>
      <c r="E447" s="26"/>
      <c r="G447" s="26"/>
    </row>
    <row r="448" spans="2:7" x14ac:dyDescent="0.25">
      <c r="B448" s="26"/>
      <c r="C448" s="26"/>
      <c r="D448" s="26"/>
      <c r="E448" s="26"/>
      <c r="G448" s="26"/>
    </row>
    <row r="449" spans="2:7" x14ac:dyDescent="0.25">
      <c r="B449" s="26"/>
      <c r="C449" s="26"/>
      <c r="D449" s="26"/>
      <c r="E449" s="26"/>
      <c r="G449" s="26"/>
    </row>
    <row r="450" spans="2:7" x14ac:dyDescent="0.25">
      <c r="B450" s="26"/>
      <c r="C450" s="26"/>
      <c r="D450" s="26"/>
      <c r="E450" s="26"/>
      <c r="G450" s="26"/>
    </row>
    <row r="451" spans="2:7" x14ac:dyDescent="0.25">
      <c r="B451" s="26"/>
      <c r="C451" s="26"/>
      <c r="D451" s="26"/>
      <c r="E451" s="26"/>
      <c r="G451" s="26"/>
    </row>
    <row r="452" spans="2:7" x14ac:dyDescent="0.25">
      <c r="B452" s="26"/>
      <c r="C452" s="26"/>
      <c r="D452" s="26"/>
      <c r="E452" s="26"/>
      <c r="G452" s="26"/>
    </row>
    <row r="453" spans="2:7" x14ac:dyDescent="0.25">
      <c r="B453" s="26"/>
      <c r="C453" s="26"/>
      <c r="D453" s="26"/>
      <c r="E453" s="26"/>
      <c r="G453" s="26"/>
    </row>
    <row r="454" spans="2:7" x14ac:dyDescent="0.25">
      <c r="B454" s="26"/>
      <c r="C454" s="26"/>
      <c r="D454" s="26"/>
      <c r="E454" s="26"/>
      <c r="G454" s="26"/>
    </row>
    <row r="455" spans="2:7" x14ac:dyDescent="0.25">
      <c r="B455" s="26"/>
      <c r="C455" s="26"/>
      <c r="D455" s="26"/>
      <c r="E455" s="26"/>
      <c r="G455" s="26"/>
    </row>
    <row r="456" spans="2:7" x14ac:dyDescent="0.25">
      <c r="B456" s="26"/>
      <c r="C456" s="26"/>
      <c r="D456" s="26"/>
      <c r="E456" s="26"/>
      <c r="G456" s="26"/>
    </row>
    <row r="457" spans="2:7" x14ac:dyDescent="0.25">
      <c r="B457" s="26"/>
      <c r="C457" s="26"/>
      <c r="D457" s="26"/>
      <c r="E457" s="26"/>
      <c r="G457" s="26"/>
    </row>
    <row r="458" spans="2:7" x14ac:dyDescent="0.25">
      <c r="B458" s="26"/>
      <c r="C458" s="26"/>
      <c r="D458" s="26"/>
      <c r="E458" s="26"/>
      <c r="G458" s="26"/>
    </row>
    <row r="459" spans="2:7" x14ac:dyDescent="0.25">
      <c r="B459" s="26"/>
      <c r="C459" s="26"/>
      <c r="D459" s="26"/>
      <c r="E459" s="26"/>
      <c r="G459" s="26"/>
    </row>
    <row r="460" spans="2:7" x14ac:dyDescent="0.25">
      <c r="B460" s="26"/>
      <c r="C460" s="26"/>
      <c r="D460" s="26"/>
      <c r="E460" s="26"/>
      <c r="G460" s="26"/>
    </row>
    <row r="461" spans="2:7" x14ac:dyDescent="0.25">
      <c r="B461" s="26"/>
      <c r="C461" s="26"/>
      <c r="D461" s="26"/>
      <c r="E461" s="26"/>
      <c r="G461" s="26"/>
    </row>
    <row r="462" spans="2:7" x14ac:dyDescent="0.25">
      <c r="B462" s="26"/>
      <c r="C462" s="26"/>
      <c r="D462" s="26"/>
      <c r="E462" s="26"/>
      <c r="G462" s="26"/>
    </row>
    <row r="463" spans="2:7" x14ac:dyDescent="0.25">
      <c r="B463" s="26"/>
      <c r="C463" s="26"/>
      <c r="D463" s="26"/>
      <c r="E463" s="26"/>
      <c r="G463" s="26"/>
    </row>
    <row r="464" spans="2:7" x14ac:dyDescent="0.25">
      <c r="B464" s="26"/>
      <c r="C464" s="26"/>
      <c r="D464" s="26"/>
      <c r="E464" s="26"/>
      <c r="G464" s="26"/>
    </row>
    <row r="465" spans="2:7" x14ac:dyDescent="0.25">
      <c r="B465" s="26"/>
      <c r="C465" s="26"/>
      <c r="D465" s="26"/>
      <c r="E465" s="26"/>
      <c r="G465" s="26"/>
    </row>
    <row r="466" spans="2:7" x14ac:dyDescent="0.25">
      <c r="B466" s="26"/>
      <c r="C466" s="26"/>
      <c r="D466" s="26"/>
      <c r="E466" s="26"/>
      <c r="G466" s="26"/>
    </row>
    <row r="467" spans="2:7" x14ac:dyDescent="0.25">
      <c r="B467" s="26"/>
      <c r="C467" s="26"/>
      <c r="D467" s="26"/>
      <c r="E467" s="26"/>
      <c r="G467" s="26"/>
    </row>
    <row r="468" spans="2:7" x14ac:dyDescent="0.25">
      <c r="B468" s="26"/>
      <c r="C468" s="26"/>
      <c r="D468" s="26"/>
      <c r="E468" s="26"/>
      <c r="G468" s="26"/>
    </row>
    <row r="469" spans="2:7" x14ac:dyDescent="0.25">
      <c r="B469" s="26"/>
      <c r="C469" s="26"/>
      <c r="D469" s="26"/>
      <c r="E469" s="26"/>
      <c r="G469" s="26"/>
    </row>
    <row r="470" spans="2:7" x14ac:dyDescent="0.25">
      <c r="B470" s="26"/>
      <c r="C470" s="26"/>
      <c r="D470" s="26"/>
      <c r="E470" s="26"/>
      <c r="G470" s="26"/>
    </row>
    <row r="471" spans="2:7" x14ac:dyDescent="0.25">
      <c r="B471" s="26"/>
      <c r="C471" s="26"/>
      <c r="D471" s="26"/>
      <c r="E471" s="26"/>
      <c r="G471" s="26"/>
    </row>
    <row r="472" spans="2:7" x14ac:dyDescent="0.25">
      <c r="B472" s="26"/>
      <c r="C472" s="26"/>
      <c r="D472" s="26"/>
      <c r="E472" s="26"/>
      <c r="G472" s="26"/>
    </row>
    <row r="473" spans="2:7" x14ac:dyDescent="0.25">
      <c r="B473" s="26"/>
      <c r="C473" s="26"/>
      <c r="D473" s="26"/>
      <c r="E473" s="26"/>
      <c r="G473" s="26"/>
    </row>
    <row r="474" spans="2:7" x14ac:dyDescent="0.25">
      <c r="B474" s="26"/>
      <c r="C474" s="26"/>
      <c r="D474" s="26"/>
      <c r="E474" s="26"/>
      <c r="G474" s="26"/>
    </row>
    <row r="475" spans="2:7" x14ac:dyDescent="0.25">
      <c r="B475" s="26"/>
      <c r="C475" s="26"/>
      <c r="D475" s="26"/>
      <c r="E475" s="26"/>
      <c r="G475" s="26"/>
    </row>
    <row r="476" spans="2:7" x14ac:dyDescent="0.25">
      <c r="B476" s="26"/>
      <c r="C476" s="26"/>
      <c r="D476" s="26"/>
      <c r="E476" s="26"/>
      <c r="G476" s="26"/>
    </row>
    <row r="477" spans="2:7" x14ac:dyDescent="0.25">
      <c r="B477" s="26"/>
      <c r="C477" s="26"/>
      <c r="D477" s="26"/>
      <c r="E477" s="26"/>
      <c r="G477" s="26"/>
    </row>
    <row r="478" spans="2:7" x14ac:dyDescent="0.25">
      <c r="B478" s="26"/>
      <c r="C478" s="26"/>
      <c r="D478" s="26"/>
      <c r="E478" s="26"/>
      <c r="G478" s="26"/>
    </row>
    <row r="479" spans="2:7" x14ac:dyDescent="0.25">
      <c r="B479" s="26"/>
      <c r="C479" s="26"/>
      <c r="D479" s="26"/>
      <c r="E479" s="26"/>
      <c r="G479" s="26"/>
    </row>
    <row r="480" spans="2:7" x14ac:dyDescent="0.25">
      <c r="B480" s="26"/>
      <c r="C480" s="26"/>
      <c r="D480" s="26"/>
      <c r="E480" s="26"/>
      <c r="G480" s="26"/>
    </row>
    <row r="481" spans="2:7" x14ac:dyDescent="0.25">
      <c r="B481" s="26"/>
      <c r="C481" s="26"/>
      <c r="D481" s="26"/>
      <c r="E481" s="26"/>
      <c r="G481" s="26"/>
    </row>
    <row r="482" spans="2:7" x14ac:dyDescent="0.25">
      <c r="B482" s="26"/>
      <c r="C482" s="26"/>
      <c r="D482" s="26"/>
      <c r="E482" s="26"/>
      <c r="G482" s="26"/>
    </row>
    <row r="483" spans="2:7" x14ac:dyDescent="0.25">
      <c r="B483" s="26"/>
      <c r="C483" s="26"/>
      <c r="D483" s="26"/>
      <c r="E483" s="26"/>
      <c r="G483" s="26"/>
    </row>
    <row r="484" spans="2:7" x14ac:dyDescent="0.25">
      <c r="B484" s="26"/>
      <c r="C484" s="26"/>
      <c r="D484" s="26"/>
      <c r="E484" s="26"/>
      <c r="G484" s="26"/>
    </row>
    <row r="485" spans="2:7" x14ac:dyDescent="0.25">
      <c r="B485" s="26"/>
      <c r="C485" s="26"/>
      <c r="D485" s="26"/>
      <c r="E485" s="26"/>
      <c r="G485" s="26"/>
    </row>
    <row r="486" spans="2:7" x14ac:dyDescent="0.25">
      <c r="B486" s="26"/>
      <c r="C486" s="26"/>
      <c r="D486" s="26"/>
      <c r="E486" s="26"/>
      <c r="G486" s="26"/>
    </row>
    <row r="487" spans="2:7" x14ac:dyDescent="0.25">
      <c r="B487" s="26"/>
      <c r="C487" s="26"/>
      <c r="D487" s="26"/>
      <c r="E487" s="26"/>
      <c r="G487" s="26"/>
    </row>
    <row r="488" spans="2:7" x14ac:dyDescent="0.25">
      <c r="B488" s="26"/>
      <c r="C488" s="26"/>
      <c r="D488" s="26"/>
      <c r="E488" s="26"/>
      <c r="G488" s="26"/>
    </row>
    <row r="489" spans="2:7" x14ac:dyDescent="0.25">
      <c r="B489" s="26"/>
      <c r="C489" s="26"/>
      <c r="D489" s="26"/>
      <c r="E489" s="26"/>
      <c r="G489" s="26"/>
    </row>
    <row r="490" spans="2:7" x14ac:dyDescent="0.25">
      <c r="B490" s="26"/>
      <c r="C490" s="26"/>
      <c r="D490" s="26"/>
      <c r="E490" s="26"/>
      <c r="G490" s="26"/>
    </row>
    <row r="491" spans="2:7" x14ac:dyDescent="0.25">
      <c r="B491" s="26"/>
      <c r="C491" s="26"/>
      <c r="D491" s="26"/>
      <c r="E491" s="26"/>
      <c r="G491" s="26"/>
    </row>
    <row r="492" spans="2:7" x14ac:dyDescent="0.25">
      <c r="B492" s="26"/>
      <c r="C492" s="26"/>
      <c r="D492" s="26"/>
      <c r="E492" s="26"/>
      <c r="G492" s="26"/>
    </row>
    <row r="493" spans="2:7" x14ac:dyDescent="0.25">
      <c r="B493" s="26"/>
      <c r="C493" s="26"/>
      <c r="D493" s="26"/>
      <c r="E493" s="26"/>
      <c r="G493" s="26"/>
    </row>
    <row r="494" spans="2:7" x14ac:dyDescent="0.25">
      <c r="B494" s="26"/>
      <c r="C494" s="26"/>
      <c r="D494" s="26"/>
      <c r="E494" s="26"/>
      <c r="G494" s="26"/>
    </row>
    <row r="495" spans="2:7" x14ac:dyDescent="0.25">
      <c r="B495" s="26"/>
      <c r="C495" s="26"/>
      <c r="D495" s="26"/>
      <c r="E495" s="26"/>
      <c r="G495" s="26"/>
    </row>
    <row r="496" spans="2:7" x14ac:dyDescent="0.25">
      <c r="B496" s="26"/>
      <c r="C496" s="26"/>
      <c r="D496" s="26"/>
      <c r="E496" s="26"/>
      <c r="G496" s="26"/>
    </row>
    <row r="497" spans="2:7" x14ac:dyDescent="0.25">
      <c r="B497" s="26"/>
      <c r="C497" s="26"/>
      <c r="D497" s="26"/>
      <c r="E497" s="26"/>
      <c r="G497" s="26"/>
    </row>
    <row r="498" spans="2:7" x14ac:dyDescent="0.25">
      <c r="B498" s="26"/>
      <c r="C498" s="26"/>
      <c r="D498" s="26"/>
      <c r="E498" s="26"/>
      <c r="G498" s="26"/>
    </row>
    <row r="499" spans="2:7" x14ac:dyDescent="0.25">
      <c r="B499" s="26"/>
      <c r="C499" s="26"/>
      <c r="D499" s="26"/>
      <c r="E499" s="26"/>
      <c r="G499" s="26"/>
    </row>
    <row r="500" spans="2:7" x14ac:dyDescent="0.25">
      <c r="B500" s="26"/>
      <c r="C500" s="26"/>
      <c r="D500" s="26"/>
      <c r="E500" s="26"/>
      <c r="G500" s="26"/>
    </row>
    <row r="501" spans="2:7" x14ac:dyDescent="0.25">
      <c r="B501" s="26"/>
      <c r="C501" s="26"/>
      <c r="D501" s="26"/>
      <c r="E501" s="26"/>
      <c r="G501" s="26"/>
    </row>
    <row r="502" spans="2:7" x14ac:dyDescent="0.25">
      <c r="B502" s="26"/>
      <c r="C502" s="26"/>
      <c r="D502" s="26"/>
      <c r="E502" s="26"/>
      <c r="G502" s="26"/>
    </row>
    <row r="503" spans="2:7" x14ac:dyDescent="0.25">
      <c r="B503" s="26"/>
      <c r="C503" s="26"/>
      <c r="D503" s="26"/>
      <c r="E503" s="26"/>
      <c r="G503" s="26"/>
    </row>
    <row r="504" spans="2:7" x14ac:dyDescent="0.25">
      <c r="B504" s="26"/>
      <c r="C504" s="26"/>
      <c r="D504" s="26"/>
      <c r="E504" s="26"/>
      <c r="G504" s="26"/>
    </row>
    <row r="505" spans="2:7" x14ac:dyDescent="0.25">
      <c r="B505" s="26"/>
      <c r="C505" s="26"/>
      <c r="D505" s="26"/>
      <c r="E505" s="26"/>
      <c r="G505" s="26"/>
    </row>
    <row r="506" spans="2:7" x14ac:dyDescent="0.25">
      <c r="B506" s="26"/>
      <c r="C506" s="26"/>
      <c r="D506" s="26"/>
      <c r="E506" s="26"/>
      <c r="G506" s="26"/>
    </row>
    <row r="507" spans="2:7" x14ac:dyDescent="0.25">
      <c r="B507" s="26"/>
      <c r="C507" s="26"/>
      <c r="D507" s="26"/>
      <c r="E507" s="26"/>
      <c r="G507" s="26"/>
    </row>
    <row r="508" spans="2:7" x14ac:dyDescent="0.25">
      <c r="B508" s="26"/>
      <c r="C508" s="26"/>
      <c r="D508" s="26"/>
      <c r="E508" s="26"/>
      <c r="G508" s="26"/>
    </row>
    <row r="509" spans="2:7" x14ac:dyDescent="0.25">
      <c r="B509" s="26"/>
      <c r="C509" s="26"/>
      <c r="D509" s="26"/>
      <c r="E509" s="26"/>
      <c r="G509" s="26"/>
    </row>
    <row r="510" spans="2:7" x14ac:dyDescent="0.25">
      <c r="B510" s="26"/>
      <c r="C510" s="26"/>
      <c r="D510" s="26"/>
      <c r="E510" s="26"/>
      <c r="G510" s="26"/>
    </row>
    <row r="511" spans="2:7" x14ac:dyDescent="0.25">
      <c r="B511" s="26"/>
      <c r="C511" s="26"/>
      <c r="D511" s="26"/>
      <c r="E511" s="26"/>
      <c r="G511" s="26"/>
    </row>
    <row r="512" spans="2:7" x14ac:dyDescent="0.25">
      <c r="B512" s="26"/>
      <c r="C512" s="26"/>
      <c r="D512" s="26"/>
      <c r="E512" s="26"/>
      <c r="G512" s="26"/>
    </row>
    <row r="513" spans="2:7" x14ac:dyDescent="0.25">
      <c r="B513" s="26"/>
      <c r="C513" s="26"/>
      <c r="D513" s="26"/>
      <c r="E513" s="26"/>
      <c r="G513" s="26"/>
    </row>
    <row r="514" spans="2:7" x14ac:dyDescent="0.25">
      <c r="B514" s="26"/>
      <c r="C514" s="26"/>
      <c r="D514" s="26"/>
      <c r="E514" s="26"/>
      <c r="G514" s="26"/>
    </row>
    <row r="515" spans="2:7" x14ac:dyDescent="0.25">
      <c r="B515" s="26"/>
      <c r="C515" s="26"/>
      <c r="D515" s="26"/>
      <c r="E515" s="26"/>
      <c r="G515" s="26"/>
    </row>
    <row r="516" spans="2:7" x14ac:dyDescent="0.25">
      <c r="B516" s="26"/>
      <c r="C516" s="26"/>
      <c r="D516" s="26"/>
      <c r="E516" s="26"/>
      <c r="G516" s="26"/>
    </row>
    <row r="517" spans="2:7" x14ac:dyDescent="0.25">
      <c r="B517" s="26"/>
      <c r="C517" s="26"/>
      <c r="D517" s="26"/>
      <c r="E517" s="26"/>
      <c r="G517" s="26"/>
    </row>
    <row r="518" spans="2:7" x14ac:dyDescent="0.25">
      <c r="B518" s="26"/>
      <c r="C518" s="26"/>
      <c r="D518" s="26"/>
      <c r="E518" s="26"/>
      <c r="G518" s="26"/>
    </row>
    <row r="519" spans="2:7" x14ac:dyDescent="0.25">
      <c r="B519" s="26"/>
      <c r="C519" s="26"/>
      <c r="D519" s="26"/>
      <c r="E519" s="26"/>
      <c r="G519" s="26"/>
    </row>
    <row r="520" spans="2:7" x14ac:dyDescent="0.25">
      <c r="B520" s="26"/>
      <c r="C520" s="26"/>
      <c r="D520" s="26"/>
      <c r="E520" s="26"/>
      <c r="G520" s="26"/>
    </row>
    <row r="521" spans="2:7" x14ac:dyDescent="0.25">
      <c r="B521" s="26"/>
      <c r="C521" s="26"/>
      <c r="D521" s="26"/>
      <c r="E521" s="26"/>
      <c r="G521" s="26"/>
    </row>
    <row r="522" spans="2:7" x14ac:dyDescent="0.25">
      <c r="B522" s="26"/>
      <c r="C522" s="26"/>
      <c r="D522" s="26"/>
      <c r="E522" s="26"/>
      <c r="G522" s="26"/>
    </row>
    <row r="523" spans="2:7" x14ac:dyDescent="0.25">
      <c r="B523" s="26"/>
      <c r="C523" s="26"/>
      <c r="D523" s="26"/>
      <c r="E523" s="26"/>
      <c r="G523" s="26"/>
    </row>
    <row r="524" spans="2:7" x14ac:dyDescent="0.25">
      <c r="B524" s="26"/>
      <c r="C524" s="26"/>
      <c r="D524" s="26"/>
      <c r="E524" s="26"/>
      <c r="G524" s="26"/>
    </row>
    <row r="525" spans="2:7" x14ac:dyDescent="0.25">
      <c r="B525" s="26"/>
      <c r="C525" s="26"/>
      <c r="D525" s="26"/>
      <c r="E525" s="26"/>
      <c r="G525" s="26"/>
    </row>
    <row r="526" spans="2:7" x14ac:dyDescent="0.25">
      <c r="B526" s="26"/>
      <c r="C526" s="26"/>
      <c r="D526" s="26"/>
      <c r="E526" s="26"/>
      <c r="G526" s="26"/>
    </row>
    <row r="527" spans="2:7" x14ac:dyDescent="0.25">
      <c r="B527" s="26"/>
      <c r="C527" s="26"/>
      <c r="D527" s="26"/>
      <c r="E527" s="26"/>
      <c r="G527" s="26"/>
    </row>
    <row r="528" spans="2:7" x14ac:dyDescent="0.25">
      <c r="B528" s="26"/>
      <c r="C528" s="26"/>
      <c r="D528" s="26"/>
      <c r="E528" s="26"/>
      <c r="G528" s="26"/>
    </row>
    <row r="529" spans="2:7" x14ac:dyDescent="0.25">
      <c r="B529" s="26"/>
      <c r="C529" s="26"/>
      <c r="D529" s="26"/>
      <c r="E529" s="26"/>
      <c r="G529" s="26"/>
    </row>
    <row r="530" spans="2:7" x14ac:dyDescent="0.25">
      <c r="B530" s="26"/>
      <c r="C530" s="26"/>
      <c r="D530" s="26"/>
      <c r="E530" s="26"/>
      <c r="G530" s="26"/>
    </row>
    <row r="531" spans="2:7" x14ac:dyDescent="0.25">
      <c r="B531" s="26"/>
      <c r="C531" s="26"/>
      <c r="D531" s="26"/>
      <c r="E531" s="26"/>
      <c r="G531" s="26"/>
    </row>
    <row r="532" spans="2:7" x14ac:dyDescent="0.25">
      <c r="B532" s="26"/>
      <c r="C532" s="26"/>
      <c r="D532" s="26"/>
      <c r="E532" s="26"/>
      <c r="G532" s="26"/>
    </row>
    <row r="533" spans="2:7" x14ac:dyDescent="0.25">
      <c r="B533" s="26"/>
      <c r="C533" s="26"/>
      <c r="D533" s="26"/>
      <c r="E533" s="26"/>
      <c r="G533" s="26"/>
    </row>
    <row r="534" spans="2:7" x14ac:dyDescent="0.25">
      <c r="B534" s="26"/>
      <c r="C534" s="26"/>
      <c r="D534" s="26"/>
      <c r="E534" s="26"/>
      <c r="G534" s="26"/>
    </row>
    <row r="535" spans="2:7" x14ac:dyDescent="0.25">
      <c r="B535" s="26"/>
      <c r="C535" s="26"/>
      <c r="D535" s="26"/>
      <c r="E535" s="26"/>
      <c r="G535" s="26"/>
    </row>
    <row r="536" spans="2:7" x14ac:dyDescent="0.25">
      <c r="B536" s="26"/>
      <c r="C536" s="26"/>
      <c r="D536" s="26"/>
      <c r="E536" s="26"/>
      <c r="G536" s="26"/>
    </row>
    <row r="537" spans="2:7" x14ac:dyDescent="0.25">
      <c r="B537" s="26"/>
      <c r="C537" s="26"/>
      <c r="D537" s="26"/>
      <c r="E537" s="26"/>
      <c r="G537" s="26"/>
    </row>
    <row r="538" spans="2:7" x14ac:dyDescent="0.25">
      <c r="B538" s="26"/>
      <c r="C538" s="26"/>
      <c r="D538" s="26"/>
      <c r="E538" s="26"/>
      <c r="G538" s="26"/>
    </row>
    <row r="539" spans="2:7" x14ac:dyDescent="0.25">
      <c r="B539" s="26"/>
      <c r="C539" s="26"/>
      <c r="D539" s="26"/>
      <c r="E539" s="26"/>
      <c r="G539" s="26"/>
    </row>
    <row r="540" spans="2:7" x14ac:dyDescent="0.25">
      <c r="B540" s="26"/>
      <c r="C540" s="26"/>
      <c r="D540" s="26"/>
      <c r="E540" s="26"/>
      <c r="G540" s="26"/>
    </row>
    <row r="541" spans="2:7" x14ac:dyDescent="0.25">
      <c r="B541" s="26"/>
      <c r="C541" s="26"/>
      <c r="D541" s="26"/>
      <c r="E541" s="26"/>
      <c r="G541" s="26"/>
    </row>
    <row r="542" spans="2:7" x14ac:dyDescent="0.25">
      <c r="B542" s="26"/>
      <c r="C542" s="26"/>
      <c r="D542" s="26"/>
      <c r="E542" s="26"/>
      <c r="G542" s="26"/>
    </row>
    <row r="543" spans="2:7" x14ac:dyDescent="0.25">
      <c r="B543" s="26"/>
      <c r="C543" s="26"/>
      <c r="D543" s="26"/>
      <c r="E543" s="26"/>
      <c r="G543" s="26"/>
    </row>
    <row r="544" spans="2:7" x14ac:dyDescent="0.25">
      <c r="B544" s="26"/>
      <c r="C544" s="26"/>
      <c r="D544" s="26"/>
      <c r="E544" s="26"/>
      <c r="G544" s="26"/>
    </row>
    <row r="545" spans="2:7" x14ac:dyDescent="0.25">
      <c r="B545" s="26"/>
      <c r="C545" s="26"/>
      <c r="D545" s="26"/>
      <c r="E545" s="26"/>
      <c r="G545" s="26"/>
    </row>
    <row r="546" spans="2:7" x14ac:dyDescent="0.25">
      <c r="B546" s="26"/>
      <c r="C546" s="26"/>
      <c r="D546" s="26"/>
      <c r="E546" s="26"/>
      <c r="G546" s="26"/>
    </row>
    <row r="547" spans="2:7" x14ac:dyDescent="0.25">
      <c r="B547" s="26"/>
      <c r="C547" s="26"/>
      <c r="D547" s="26"/>
      <c r="E547" s="26"/>
      <c r="G547" s="26"/>
    </row>
    <row r="548" spans="2:7" x14ac:dyDescent="0.25">
      <c r="B548" s="26"/>
      <c r="C548" s="26"/>
      <c r="D548" s="26"/>
      <c r="E548" s="26"/>
      <c r="G548" s="26"/>
    </row>
    <row r="549" spans="2:7" x14ac:dyDescent="0.25">
      <c r="B549" s="26"/>
      <c r="C549" s="26"/>
      <c r="D549" s="26"/>
      <c r="E549" s="26"/>
      <c r="G549" s="26"/>
    </row>
    <row r="550" spans="2:7" x14ac:dyDescent="0.25">
      <c r="B550" s="26"/>
      <c r="C550" s="26"/>
      <c r="D550" s="26"/>
      <c r="E550" s="26"/>
      <c r="G550" s="26"/>
    </row>
    <row r="551" spans="2:7" x14ac:dyDescent="0.25">
      <c r="B551" s="26"/>
      <c r="C551" s="26"/>
      <c r="D551" s="26"/>
      <c r="E551" s="26"/>
      <c r="G551" s="26"/>
    </row>
    <row r="552" spans="2:7" x14ac:dyDescent="0.25">
      <c r="B552" s="26"/>
      <c r="C552" s="26"/>
      <c r="D552" s="26"/>
      <c r="E552" s="26"/>
      <c r="G552" s="26"/>
    </row>
    <row r="553" spans="2:7" x14ac:dyDescent="0.25">
      <c r="B553" s="26"/>
      <c r="C553" s="26"/>
      <c r="D553" s="26"/>
      <c r="E553" s="26"/>
      <c r="G553" s="26"/>
    </row>
    <row r="554" spans="2:7" x14ac:dyDescent="0.25">
      <c r="B554" s="26"/>
      <c r="C554" s="26"/>
      <c r="D554" s="26"/>
      <c r="E554" s="26"/>
      <c r="G554" s="26"/>
    </row>
    <row r="555" spans="2:7" x14ac:dyDescent="0.25">
      <c r="B555" s="26"/>
      <c r="C555" s="26"/>
      <c r="D555" s="26"/>
      <c r="E555" s="26"/>
      <c r="G555" s="26"/>
    </row>
    <row r="556" spans="2:7" x14ac:dyDescent="0.25">
      <c r="B556" s="26"/>
      <c r="C556" s="26"/>
      <c r="D556" s="26"/>
      <c r="E556" s="26"/>
      <c r="G556" s="26"/>
    </row>
    <row r="557" spans="2:7" x14ac:dyDescent="0.25">
      <c r="B557" s="26"/>
      <c r="C557" s="26"/>
      <c r="D557" s="26"/>
      <c r="E557" s="26"/>
      <c r="G557" s="26"/>
    </row>
    <row r="558" spans="2:7" x14ac:dyDescent="0.25">
      <c r="B558" s="26"/>
      <c r="C558" s="26"/>
      <c r="D558" s="26"/>
      <c r="E558" s="26"/>
      <c r="G558" s="26"/>
    </row>
    <row r="559" spans="2:7" x14ac:dyDescent="0.25">
      <c r="B559" s="26"/>
      <c r="C559" s="26"/>
      <c r="D559" s="26"/>
      <c r="E559" s="26"/>
      <c r="G559" s="26"/>
    </row>
    <row r="560" spans="2:7" x14ac:dyDescent="0.25">
      <c r="B560" s="26"/>
      <c r="C560" s="26"/>
      <c r="D560" s="26"/>
      <c r="E560" s="26"/>
      <c r="G560" s="26"/>
    </row>
    <row r="561" spans="2:7" x14ac:dyDescent="0.25">
      <c r="B561" s="26"/>
      <c r="C561" s="26"/>
      <c r="D561" s="26"/>
      <c r="E561" s="26"/>
      <c r="G561" s="26"/>
    </row>
    <row r="562" spans="2:7" x14ac:dyDescent="0.25">
      <c r="B562" s="26"/>
      <c r="C562" s="26"/>
      <c r="D562" s="26"/>
      <c r="E562" s="26"/>
      <c r="G562" s="26"/>
    </row>
    <row r="563" spans="2:7" x14ac:dyDescent="0.25">
      <c r="B563" s="26"/>
      <c r="C563" s="26"/>
      <c r="D563" s="26"/>
      <c r="E563" s="26"/>
      <c r="G563" s="26"/>
    </row>
    <row r="564" spans="2:7" x14ac:dyDescent="0.25">
      <c r="B564" s="26"/>
      <c r="C564" s="26"/>
      <c r="D564" s="26"/>
      <c r="E564" s="26"/>
      <c r="G564" s="26"/>
    </row>
    <row r="565" spans="2:7" x14ac:dyDescent="0.25">
      <c r="B565" s="26"/>
      <c r="C565" s="26"/>
      <c r="D565" s="26"/>
      <c r="E565" s="26"/>
      <c r="G565" s="26"/>
    </row>
    <row r="566" spans="2:7" x14ac:dyDescent="0.25">
      <c r="B566" s="26"/>
      <c r="C566" s="26"/>
      <c r="D566" s="26"/>
      <c r="E566" s="26"/>
      <c r="G566" s="26"/>
    </row>
    <row r="567" spans="2:7" x14ac:dyDescent="0.25">
      <c r="B567" s="26"/>
      <c r="C567" s="26"/>
      <c r="D567" s="26"/>
      <c r="E567" s="26"/>
      <c r="G567" s="26"/>
    </row>
    <row r="568" spans="2:7" x14ac:dyDescent="0.25">
      <c r="B568" s="26"/>
      <c r="C568" s="26"/>
      <c r="D568" s="26"/>
      <c r="E568" s="26"/>
      <c r="G568" s="26"/>
    </row>
    <row r="569" spans="2:7" x14ac:dyDescent="0.25">
      <c r="B569" s="26"/>
      <c r="C569" s="26"/>
      <c r="D569" s="26"/>
      <c r="E569" s="26"/>
      <c r="G569" s="26"/>
    </row>
    <row r="570" spans="2:7" x14ac:dyDescent="0.25">
      <c r="B570" s="26"/>
      <c r="C570" s="26"/>
      <c r="D570" s="26"/>
      <c r="E570" s="26"/>
      <c r="G570" s="26"/>
    </row>
    <row r="571" spans="2:7" x14ac:dyDescent="0.25">
      <c r="B571" s="26"/>
      <c r="C571" s="26"/>
      <c r="D571" s="26"/>
      <c r="E571" s="26"/>
      <c r="G571" s="26"/>
    </row>
    <row r="572" spans="2:7" x14ac:dyDescent="0.25">
      <c r="B572" s="26"/>
      <c r="C572" s="26"/>
      <c r="D572" s="26"/>
      <c r="E572" s="26"/>
      <c r="G572" s="26"/>
    </row>
    <row r="573" spans="2:7" x14ac:dyDescent="0.25">
      <c r="B573" s="26"/>
      <c r="C573" s="26"/>
      <c r="D573" s="26"/>
      <c r="E573" s="26"/>
      <c r="G573" s="26"/>
    </row>
    <row r="574" spans="2:7" x14ac:dyDescent="0.25">
      <c r="B574" s="26"/>
      <c r="C574" s="26"/>
      <c r="D574" s="26"/>
      <c r="E574" s="26"/>
      <c r="G574" s="26"/>
    </row>
    <row r="575" spans="2:7" x14ac:dyDescent="0.25">
      <c r="B575" s="26"/>
      <c r="C575" s="26"/>
      <c r="D575" s="26"/>
      <c r="E575" s="26"/>
      <c r="G575" s="26"/>
    </row>
    <row r="576" spans="2:7" x14ac:dyDescent="0.25">
      <c r="B576" s="26"/>
      <c r="C576" s="26"/>
      <c r="D576" s="26"/>
      <c r="E576" s="26"/>
      <c r="G576" s="26"/>
    </row>
    <row r="577" spans="2:7" x14ac:dyDescent="0.25">
      <c r="B577" s="26"/>
      <c r="C577" s="26"/>
      <c r="D577" s="26"/>
      <c r="E577" s="26"/>
      <c r="G577" s="26"/>
    </row>
    <row r="578" spans="2:7" x14ac:dyDescent="0.25">
      <c r="B578" s="26"/>
      <c r="C578" s="26"/>
      <c r="D578" s="26"/>
      <c r="E578" s="26"/>
      <c r="G578" s="26"/>
    </row>
    <row r="579" spans="2:7" x14ac:dyDescent="0.25">
      <c r="B579" s="26"/>
      <c r="C579" s="26"/>
      <c r="D579" s="26"/>
      <c r="E579" s="26"/>
      <c r="G579" s="26"/>
    </row>
    <row r="580" spans="2:7" x14ac:dyDescent="0.25">
      <c r="B580" s="26"/>
      <c r="C580" s="26"/>
      <c r="D580" s="26"/>
      <c r="E580" s="26"/>
      <c r="G580" s="26"/>
    </row>
    <row r="581" spans="2:7" x14ac:dyDescent="0.25">
      <c r="B581" s="26"/>
      <c r="C581" s="26"/>
      <c r="D581" s="26"/>
      <c r="E581" s="26"/>
      <c r="G581" s="26"/>
    </row>
    <row r="582" spans="2:7" x14ac:dyDescent="0.25">
      <c r="B582" s="26"/>
      <c r="C582" s="26"/>
      <c r="D582" s="26"/>
      <c r="E582" s="26"/>
      <c r="G582" s="26"/>
    </row>
    <row r="583" spans="2:7" x14ac:dyDescent="0.25">
      <c r="B583" s="26"/>
      <c r="C583" s="26"/>
      <c r="D583" s="26"/>
      <c r="E583" s="26"/>
      <c r="G583" s="26"/>
    </row>
    <row r="584" spans="2:7" x14ac:dyDescent="0.25">
      <c r="B584" s="26"/>
      <c r="C584" s="26"/>
      <c r="D584" s="26"/>
      <c r="E584" s="26"/>
      <c r="G584" s="26"/>
    </row>
    <row r="585" spans="2:7" x14ac:dyDescent="0.25">
      <c r="B585" s="26"/>
      <c r="C585" s="26"/>
      <c r="D585" s="26"/>
      <c r="E585" s="26"/>
      <c r="G585" s="26"/>
    </row>
    <row r="586" spans="2:7" x14ac:dyDescent="0.25">
      <c r="B586" s="26"/>
      <c r="C586" s="26"/>
      <c r="D586" s="26"/>
      <c r="E586" s="26"/>
      <c r="G586" s="26"/>
    </row>
    <row r="587" spans="2:7" x14ac:dyDescent="0.25">
      <c r="B587" s="26"/>
      <c r="C587" s="26"/>
      <c r="D587" s="26"/>
      <c r="E587" s="26"/>
      <c r="G587" s="26"/>
    </row>
    <row r="588" spans="2:7" x14ac:dyDescent="0.25">
      <c r="B588" s="26"/>
      <c r="C588" s="26"/>
      <c r="D588" s="26"/>
      <c r="E588" s="26"/>
      <c r="G588" s="26"/>
    </row>
    <row r="589" spans="2:7" x14ac:dyDescent="0.25">
      <c r="B589" s="26"/>
      <c r="C589" s="26"/>
      <c r="D589" s="26"/>
      <c r="E589" s="26"/>
      <c r="G589" s="26"/>
    </row>
    <row r="590" spans="2:7" x14ac:dyDescent="0.25">
      <c r="B590" s="26"/>
      <c r="C590" s="26"/>
      <c r="D590" s="26"/>
      <c r="E590" s="26"/>
      <c r="G590" s="26"/>
    </row>
    <row r="591" spans="2:7" x14ac:dyDescent="0.25">
      <c r="B591" s="26"/>
      <c r="C591" s="26"/>
      <c r="D591" s="26"/>
      <c r="E591" s="26"/>
      <c r="G591" s="26"/>
    </row>
    <row r="592" spans="2:7" x14ac:dyDescent="0.25">
      <c r="B592" s="26"/>
      <c r="C592" s="26"/>
      <c r="D592" s="26"/>
      <c r="E592" s="26"/>
      <c r="G592" s="26"/>
    </row>
    <row r="593" spans="2:7" x14ac:dyDescent="0.25">
      <c r="B593" s="26"/>
      <c r="C593" s="26"/>
      <c r="D593" s="26"/>
      <c r="E593" s="26"/>
      <c r="G593" s="26"/>
    </row>
    <row r="594" spans="2:7" x14ac:dyDescent="0.25">
      <c r="B594" s="26"/>
      <c r="C594" s="26"/>
      <c r="D594" s="26"/>
      <c r="E594" s="26"/>
      <c r="G594" s="26"/>
    </row>
    <row r="595" spans="2:7" x14ac:dyDescent="0.25">
      <c r="B595" s="26"/>
      <c r="C595" s="26"/>
      <c r="D595" s="26"/>
      <c r="E595" s="26"/>
      <c r="G595" s="26"/>
    </row>
    <row r="596" spans="2:7" x14ac:dyDescent="0.25">
      <c r="B596" s="26"/>
      <c r="C596" s="26"/>
      <c r="D596" s="26"/>
      <c r="E596" s="26"/>
      <c r="G596" s="26"/>
    </row>
    <row r="597" spans="2:7" x14ac:dyDescent="0.25">
      <c r="B597" s="26"/>
      <c r="C597" s="26"/>
      <c r="D597" s="26"/>
      <c r="E597" s="26"/>
      <c r="G597" s="26"/>
    </row>
    <row r="598" spans="2:7" x14ac:dyDescent="0.25">
      <c r="B598" s="26"/>
      <c r="C598" s="26"/>
      <c r="D598" s="26"/>
      <c r="E598" s="26"/>
      <c r="G598" s="26"/>
    </row>
    <row r="599" spans="2:7" x14ac:dyDescent="0.25">
      <c r="B599" s="26"/>
      <c r="C599" s="26"/>
      <c r="D599" s="26"/>
      <c r="E599" s="26"/>
      <c r="G599" s="26"/>
    </row>
    <row r="600" spans="2:7" x14ac:dyDescent="0.25">
      <c r="B600" s="26"/>
      <c r="C600" s="26"/>
      <c r="D600" s="26"/>
      <c r="E600" s="26"/>
      <c r="G600" s="26"/>
    </row>
    <row r="601" spans="2:7" x14ac:dyDescent="0.25">
      <c r="B601" s="26"/>
      <c r="C601" s="26"/>
      <c r="D601" s="26"/>
      <c r="E601" s="26"/>
      <c r="G601" s="26"/>
    </row>
    <row r="602" spans="2:7" x14ac:dyDescent="0.25">
      <c r="B602" s="26"/>
      <c r="C602" s="26"/>
      <c r="D602" s="26"/>
      <c r="E602" s="26"/>
      <c r="G602" s="26"/>
    </row>
    <row r="603" spans="2:7" x14ac:dyDescent="0.25">
      <c r="B603" s="26"/>
      <c r="C603" s="26"/>
      <c r="D603" s="26"/>
      <c r="E603" s="26"/>
      <c r="G603" s="26"/>
    </row>
    <row r="604" spans="2:7" x14ac:dyDescent="0.25">
      <c r="B604" s="26"/>
      <c r="C604" s="26"/>
      <c r="D604" s="26"/>
      <c r="E604" s="26"/>
      <c r="G604" s="26"/>
    </row>
    <row r="605" spans="2:7" x14ac:dyDescent="0.25">
      <c r="B605" s="26"/>
      <c r="C605" s="26"/>
      <c r="D605" s="26"/>
      <c r="E605" s="26"/>
      <c r="G605" s="26"/>
    </row>
    <row r="606" spans="2:7" x14ac:dyDescent="0.25">
      <c r="B606" s="26"/>
      <c r="C606" s="26"/>
      <c r="D606" s="26"/>
      <c r="E606" s="26"/>
      <c r="G606" s="26"/>
    </row>
    <row r="607" spans="2:7" x14ac:dyDescent="0.25">
      <c r="B607" s="26"/>
      <c r="C607" s="26"/>
      <c r="D607" s="26"/>
      <c r="E607" s="26"/>
      <c r="G607" s="26"/>
    </row>
    <row r="608" spans="2:7" x14ac:dyDescent="0.25">
      <c r="B608" s="26"/>
      <c r="C608" s="26"/>
      <c r="D608" s="26"/>
      <c r="E608" s="26"/>
      <c r="G608" s="26"/>
    </row>
    <row r="609" spans="2:7" x14ac:dyDescent="0.25">
      <c r="B609" s="26"/>
      <c r="C609" s="26"/>
      <c r="D609" s="26"/>
      <c r="E609" s="26"/>
      <c r="G609" s="26"/>
    </row>
    <row r="610" spans="2:7" x14ac:dyDescent="0.25">
      <c r="B610" s="26"/>
      <c r="C610" s="26"/>
      <c r="D610" s="26"/>
      <c r="E610" s="26"/>
      <c r="G610" s="26"/>
    </row>
    <row r="611" spans="2:7" x14ac:dyDescent="0.25">
      <c r="B611" s="26"/>
      <c r="C611" s="26"/>
      <c r="D611" s="26"/>
      <c r="E611" s="26"/>
      <c r="G611" s="26"/>
    </row>
    <row r="612" spans="2:7" x14ac:dyDescent="0.25">
      <c r="B612" s="26"/>
      <c r="C612" s="26"/>
      <c r="D612" s="26"/>
      <c r="E612" s="26"/>
      <c r="G612" s="26"/>
    </row>
    <row r="613" spans="2:7" x14ac:dyDescent="0.25">
      <c r="B613" s="26"/>
      <c r="C613" s="26"/>
      <c r="D613" s="26"/>
      <c r="E613" s="26"/>
      <c r="G613" s="26"/>
    </row>
    <row r="614" spans="2:7" x14ac:dyDescent="0.25">
      <c r="B614" s="26"/>
      <c r="C614" s="26"/>
      <c r="D614" s="26"/>
      <c r="E614" s="26"/>
      <c r="G614" s="26"/>
    </row>
    <row r="615" spans="2:7" x14ac:dyDescent="0.25">
      <c r="B615" s="26"/>
      <c r="C615" s="26"/>
      <c r="D615" s="26"/>
      <c r="E615" s="26"/>
      <c r="G615" s="26"/>
    </row>
    <row r="616" spans="2:7" x14ac:dyDescent="0.25">
      <c r="B616" s="26"/>
      <c r="C616" s="26"/>
      <c r="D616" s="26"/>
      <c r="E616" s="26"/>
      <c r="G616" s="26"/>
    </row>
    <row r="617" spans="2:7" x14ac:dyDescent="0.25">
      <c r="B617" s="26"/>
      <c r="C617" s="26"/>
      <c r="D617" s="26"/>
      <c r="E617" s="26"/>
      <c r="G617" s="26"/>
    </row>
    <row r="618" spans="2:7" x14ac:dyDescent="0.25">
      <c r="B618" s="26"/>
      <c r="C618" s="26"/>
      <c r="D618" s="26"/>
      <c r="E618" s="26"/>
      <c r="G618" s="26"/>
    </row>
    <row r="619" spans="2:7" x14ac:dyDescent="0.25">
      <c r="B619" s="26"/>
      <c r="C619" s="26"/>
      <c r="D619" s="26"/>
      <c r="E619" s="26"/>
      <c r="G619" s="26"/>
    </row>
    <row r="620" spans="2:7" x14ac:dyDescent="0.25">
      <c r="B620" s="26"/>
      <c r="C620" s="26"/>
      <c r="D620" s="26"/>
      <c r="E620" s="26"/>
      <c r="G620" s="26"/>
    </row>
    <row r="621" spans="2:7" x14ac:dyDescent="0.25">
      <c r="B621" s="26"/>
      <c r="C621" s="26"/>
      <c r="D621" s="26"/>
      <c r="E621" s="26"/>
      <c r="G621" s="26"/>
    </row>
    <row r="622" spans="2:7" x14ac:dyDescent="0.25">
      <c r="B622" s="26"/>
      <c r="C622" s="26"/>
      <c r="D622" s="26"/>
      <c r="E622" s="26"/>
      <c r="G622" s="26"/>
    </row>
    <row r="623" spans="2:7" x14ac:dyDescent="0.25">
      <c r="B623" s="26"/>
      <c r="C623" s="26"/>
      <c r="D623" s="26"/>
      <c r="E623" s="26"/>
      <c r="G623" s="26"/>
    </row>
    <row r="624" spans="2:7" x14ac:dyDescent="0.25">
      <c r="B624" s="26"/>
      <c r="C624" s="26"/>
      <c r="D624" s="26"/>
      <c r="E624" s="26"/>
      <c r="G624" s="26"/>
    </row>
    <row r="625" spans="2:7" x14ac:dyDescent="0.25">
      <c r="B625" s="26"/>
      <c r="C625" s="26"/>
      <c r="D625" s="26"/>
      <c r="E625" s="26"/>
      <c r="G625" s="26"/>
    </row>
    <row r="626" spans="2:7" x14ac:dyDescent="0.25">
      <c r="B626" s="26"/>
      <c r="C626" s="26"/>
      <c r="D626" s="26"/>
      <c r="E626" s="26"/>
      <c r="G626" s="26"/>
    </row>
    <row r="627" spans="2:7" x14ac:dyDescent="0.25">
      <c r="B627" s="26"/>
      <c r="C627" s="26"/>
      <c r="D627" s="26"/>
      <c r="E627" s="26"/>
      <c r="G627" s="26"/>
    </row>
    <row r="628" spans="2:7" x14ac:dyDescent="0.25">
      <c r="B628" s="26"/>
      <c r="C628" s="26"/>
      <c r="D628" s="26"/>
      <c r="E628" s="26"/>
      <c r="G628" s="26"/>
    </row>
    <row r="629" spans="2:7" x14ac:dyDescent="0.25">
      <c r="B629" s="26"/>
      <c r="C629" s="26"/>
      <c r="D629" s="26"/>
      <c r="E629" s="26"/>
      <c r="G629" s="26"/>
    </row>
    <row r="630" spans="2:7" x14ac:dyDescent="0.25">
      <c r="B630" s="26"/>
      <c r="C630" s="26"/>
      <c r="D630" s="26"/>
      <c r="E630" s="26"/>
      <c r="G630" s="26"/>
    </row>
    <row r="631" spans="2:7" x14ac:dyDescent="0.25">
      <c r="B631" s="26"/>
      <c r="C631" s="26"/>
      <c r="D631" s="26"/>
      <c r="E631" s="26"/>
      <c r="G631" s="26"/>
    </row>
    <row r="632" spans="2:7" x14ac:dyDescent="0.25">
      <c r="B632" s="26"/>
      <c r="C632" s="26"/>
      <c r="D632" s="26"/>
      <c r="E632" s="26"/>
      <c r="G632" s="26"/>
    </row>
    <row r="633" spans="2:7" x14ac:dyDescent="0.25">
      <c r="B633" s="26"/>
      <c r="C633" s="26"/>
      <c r="D633" s="26"/>
      <c r="E633" s="26"/>
      <c r="G633" s="26"/>
    </row>
    <row r="634" spans="2:7" x14ac:dyDescent="0.25">
      <c r="B634" s="26"/>
      <c r="C634" s="26"/>
      <c r="D634" s="26"/>
      <c r="E634" s="26"/>
      <c r="G634" s="26"/>
    </row>
    <row r="635" spans="2:7" x14ac:dyDescent="0.25">
      <c r="B635" s="26"/>
      <c r="C635" s="26"/>
      <c r="D635" s="26"/>
      <c r="E635" s="26"/>
      <c r="G635" s="26"/>
    </row>
    <row r="636" spans="2:7" x14ac:dyDescent="0.25">
      <c r="B636" s="26"/>
      <c r="C636" s="26"/>
      <c r="D636" s="26"/>
      <c r="E636" s="26"/>
      <c r="G636" s="26"/>
    </row>
    <row r="637" spans="2:7" x14ac:dyDescent="0.25">
      <c r="B637" s="26"/>
      <c r="C637" s="26"/>
      <c r="D637" s="26"/>
      <c r="E637" s="26"/>
      <c r="G637" s="26"/>
    </row>
    <row r="638" spans="2:7" x14ac:dyDescent="0.25">
      <c r="B638" s="26"/>
      <c r="C638" s="26"/>
      <c r="D638" s="26"/>
      <c r="E638" s="26"/>
      <c r="G638" s="26"/>
    </row>
    <row r="639" spans="2:7" x14ac:dyDescent="0.25">
      <c r="B639" s="26"/>
      <c r="C639" s="26"/>
      <c r="D639" s="26"/>
      <c r="E639" s="26"/>
      <c r="G639" s="26"/>
    </row>
    <row r="640" spans="2:7" x14ac:dyDescent="0.25">
      <c r="B640" s="26"/>
      <c r="C640" s="26"/>
      <c r="D640" s="26"/>
      <c r="E640" s="26"/>
      <c r="G640" s="26"/>
    </row>
    <row r="641" spans="2:7" x14ac:dyDescent="0.25">
      <c r="B641" s="26"/>
      <c r="C641" s="26"/>
      <c r="D641" s="26"/>
      <c r="E641" s="26"/>
      <c r="G641" s="26"/>
    </row>
    <row r="642" spans="2:7" x14ac:dyDescent="0.25">
      <c r="B642" s="26"/>
      <c r="C642" s="26"/>
      <c r="D642" s="26"/>
      <c r="E642" s="26"/>
      <c r="G642" s="26"/>
    </row>
    <row r="643" spans="2:7" x14ac:dyDescent="0.25">
      <c r="B643" s="26"/>
      <c r="C643" s="26"/>
      <c r="D643" s="26"/>
      <c r="E643" s="26"/>
      <c r="G643" s="26"/>
    </row>
    <row r="644" spans="2:7" x14ac:dyDescent="0.25">
      <c r="B644" s="26"/>
      <c r="C644" s="26"/>
      <c r="D644" s="26"/>
      <c r="E644" s="26"/>
      <c r="G644" s="26"/>
    </row>
    <row r="645" spans="2:7" x14ac:dyDescent="0.25">
      <c r="B645" s="26"/>
      <c r="C645" s="26"/>
      <c r="D645" s="26"/>
      <c r="E645" s="26"/>
      <c r="G645" s="26"/>
    </row>
    <row r="646" spans="2:7" x14ac:dyDescent="0.25">
      <c r="B646" s="26"/>
      <c r="C646" s="26"/>
      <c r="D646" s="26"/>
      <c r="E646" s="26"/>
      <c r="G646" s="26"/>
    </row>
    <row r="647" spans="2:7" x14ac:dyDescent="0.25">
      <c r="B647" s="26"/>
      <c r="C647" s="26"/>
      <c r="D647" s="26"/>
      <c r="E647" s="26"/>
      <c r="G647" s="26"/>
    </row>
    <row r="648" spans="2:7" x14ac:dyDescent="0.25">
      <c r="B648" s="26"/>
      <c r="C648" s="26"/>
      <c r="D648" s="26"/>
      <c r="E648" s="26"/>
      <c r="G648" s="26"/>
    </row>
    <row r="649" spans="2:7" x14ac:dyDescent="0.25">
      <c r="B649" s="26"/>
      <c r="C649" s="26"/>
      <c r="D649" s="26"/>
      <c r="E649" s="26"/>
      <c r="G649" s="26"/>
    </row>
    <row r="650" spans="2:7" x14ac:dyDescent="0.25">
      <c r="B650" s="26"/>
      <c r="C650" s="26"/>
      <c r="D650" s="26"/>
      <c r="E650" s="26"/>
      <c r="G650" s="26"/>
    </row>
    <row r="651" spans="2:7" x14ac:dyDescent="0.25">
      <c r="B651" s="26"/>
      <c r="C651" s="26"/>
      <c r="D651" s="26"/>
      <c r="E651" s="26"/>
      <c r="G651" s="26"/>
    </row>
    <row r="652" spans="2:7" x14ac:dyDescent="0.25">
      <c r="B652" s="26"/>
      <c r="C652" s="26"/>
      <c r="D652" s="26"/>
      <c r="E652" s="26"/>
      <c r="G652" s="26"/>
    </row>
    <row r="653" spans="2:7" x14ac:dyDescent="0.25">
      <c r="B653" s="26"/>
      <c r="C653" s="26"/>
      <c r="D653" s="26"/>
      <c r="E653" s="26"/>
      <c r="G653" s="26"/>
    </row>
    <row r="654" spans="2:7" x14ac:dyDescent="0.25">
      <c r="B654" s="26"/>
      <c r="C654" s="26"/>
      <c r="D654" s="26"/>
      <c r="E654" s="26"/>
      <c r="G654" s="26"/>
    </row>
    <row r="655" spans="2:7" x14ac:dyDescent="0.25">
      <c r="B655" s="26"/>
      <c r="C655" s="26"/>
      <c r="D655" s="26"/>
      <c r="E655" s="26"/>
      <c r="G655" s="26"/>
    </row>
    <row r="656" spans="2:7" x14ac:dyDescent="0.25">
      <c r="B656" s="26"/>
      <c r="C656" s="26"/>
      <c r="D656" s="26"/>
      <c r="E656" s="26"/>
      <c r="G656" s="26"/>
    </row>
    <row r="657" spans="2:7" x14ac:dyDescent="0.25">
      <c r="B657" s="26"/>
      <c r="C657" s="26"/>
      <c r="D657" s="26"/>
      <c r="E657" s="26"/>
      <c r="G657" s="26"/>
    </row>
    <row r="658" spans="2:7" x14ac:dyDescent="0.25">
      <c r="B658" s="26"/>
      <c r="C658" s="26"/>
      <c r="D658" s="26"/>
      <c r="E658" s="26"/>
      <c r="G658" s="26"/>
    </row>
    <row r="659" spans="2:7" x14ac:dyDescent="0.25">
      <c r="B659" s="26"/>
      <c r="C659" s="26"/>
      <c r="D659" s="26"/>
      <c r="E659" s="26"/>
      <c r="G659" s="26"/>
    </row>
    <row r="660" spans="2:7" x14ac:dyDescent="0.25">
      <c r="B660" s="26"/>
      <c r="C660" s="26"/>
      <c r="D660" s="26"/>
      <c r="E660" s="26"/>
      <c r="G660" s="26"/>
    </row>
    <row r="661" spans="2:7" x14ac:dyDescent="0.25">
      <c r="B661" s="26"/>
      <c r="C661" s="26"/>
      <c r="D661" s="26"/>
      <c r="E661" s="26"/>
      <c r="G661" s="26"/>
    </row>
    <row r="662" spans="2:7" x14ac:dyDescent="0.25">
      <c r="B662" s="26"/>
      <c r="C662" s="26"/>
      <c r="D662" s="26"/>
      <c r="E662" s="26"/>
      <c r="G662" s="26"/>
    </row>
    <row r="663" spans="2:7" x14ac:dyDescent="0.25">
      <c r="B663" s="26"/>
      <c r="C663" s="26"/>
      <c r="D663" s="26"/>
      <c r="E663" s="26"/>
      <c r="G663" s="26"/>
    </row>
    <row r="664" spans="2:7" x14ac:dyDescent="0.25">
      <c r="B664" s="26"/>
      <c r="C664" s="26"/>
      <c r="D664" s="26"/>
      <c r="E664" s="26"/>
      <c r="G664" s="26"/>
    </row>
    <row r="665" spans="2:7" x14ac:dyDescent="0.25">
      <c r="B665" s="26"/>
      <c r="C665" s="26"/>
      <c r="D665" s="26"/>
      <c r="E665" s="26"/>
      <c r="G665" s="26"/>
    </row>
    <row r="666" spans="2:7" x14ac:dyDescent="0.25">
      <c r="B666" s="26"/>
      <c r="C666" s="26"/>
      <c r="D666" s="26"/>
      <c r="E666" s="26"/>
      <c r="G666" s="26"/>
    </row>
    <row r="667" spans="2:7" x14ac:dyDescent="0.25">
      <c r="B667" s="26"/>
      <c r="C667" s="26"/>
      <c r="D667" s="26"/>
      <c r="E667" s="26"/>
      <c r="G667" s="26"/>
    </row>
    <row r="668" spans="2:7" x14ac:dyDescent="0.25">
      <c r="B668" s="26"/>
      <c r="C668" s="26"/>
      <c r="D668" s="26"/>
      <c r="E668" s="26"/>
      <c r="G668" s="26"/>
    </row>
    <row r="669" spans="2:7" x14ac:dyDescent="0.25">
      <c r="B669" s="26"/>
      <c r="C669" s="26"/>
      <c r="D669" s="26"/>
      <c r="E669" s="26"/>
      <c r="G669" s="26"/>
    </row>
    <row r="670" spans="2:7" x14ac:dyDescent="0.25">
      <c r="B670" s="26"/>
      <c r="C670" s="26"/>
      <c r="D670" s="26"/>
      <c r="E670" s="26"/>
      <c r="G670" s="26"/>
    </row>
    <row r="671" spans="2:7" x14ac:dyDescent="0.25">
      <c r="B671" s="26"/>
      <c r="C671" s="26"/>
      <c r="D671" s="26"/>
      <c r="E671" s="26"/>
      <c r="G671" s="26"/>
    </row>
    <row r="672" spans="2:7" x14ac:dyDescent="0.25">
      <c r="B672" s="26"/>
      <c r="C672" s="26"/>
      <c r="D672" s="26"/>
      <c r="E672" s="26"/>
      <c r="G672" s="26"/>
    </row>
    <row r="673" spans="2:7" x14ac:dyDescent="0.25">
      <c r="B673" s="26"/>
      <c r="C673" s="26"/>
      <c r="D673" s="26"/>
      <c r="E673" s="26"/>
      <c r="G673" s="26"/>
    </row>
    <row r="674" spans="2:7" x14ac:dyDescent="0.25">
      <c r="B674" s="26"/>
      <c r="C674" s="26"/>
      <c r="D674" s="26"/>
      <c r="E674" s="26"/>
      <c r="G674" s="26"/>
    </row>
    <row r="675" spans="2:7" x14ac:dyDescent="0.25">
      <c r="B675" s="26"/>
      <c r="C675" s="26"/>
      <c r="D675" s="26"/>
      <c r="E675" s="26"/>
      <c r="G675" s="26"/>
    </row>
    <row r="676" spans="2:7" x14ac:dyDescent="0.25">
      <c r="B676" s="26"/>
      <c r="C676" s="26"/>
      <c r="D676" s="26"/>
      <c r="E676" s="26"/>
      <c r="G676" s="26"/>
    </row>
    <row r="677" spans="2:7" x14ac:dyDescent="0.25">
      <c r="B677" s="26"/>
      <c r="C677" s="26"/>
      <c r="D677" s="26"/>
      <c r="E677" s="26"/>
      <c r="G677" s="26"/>
    </row>
    <row r="678" spans="2:7" x14ac:dyDescent="0.25">
      <c r="B678" s="26"/>
      <c r="C678" s="26"/>
      <c r="D678" s="26"/>
      <c r="E678" s="26"/>
      <c r="G678" s="26"/>
    </row>
    <row r="679" spans="2:7" x14ac:dyDescent="0.25">
      <c r="B679" s="26"/>
      <c r="C679" s="26"/>
      <c r="D679" s="26"/>
      <c r="E679" s="26"/>
      <c r="G679" s="26"/>
    </row>
    <row r="680" spans="2:7" x14ac:dyDescent="0.25">
      <c r="B680" s="26"/>
      <c r="C680" s="26"/>
      <c r="D680" s="26"/>
      <c r="E680" s="26"/>
      <c r="G680" s="26"/>
    </row>
    <row r="681" spans="2:7" x14ac:dyDescent="0.25">
      <c r="B681" s="26"/>
      <c r="C681" s="26"/>
      <c r="D681" s="26"/>
      <c r="E681" s="26"/>
      <c r="G681" s="26"/>
    </row>
    <row r="682" spans="2:7" x14ac:dyDescent="0.25">
      <c r="B682" s="26"/>
      <c r="C682" s="26"/>
      <c r="D682" s="26"/>
      <c r="E682" s="26"/>
      <c r="G682" s="26"/>
    </row>
    <row r="683" spans="2:7" x14ac:dyDescent="0.25">
      <c r="B683" s="26"/>
      <c r="C683" s="26"/>
      <c r="D683" s="26"/>
      <c r="E683" s="26"/>
      <c r="G683" s="26"/>
    </row>
    <row r="684" spans="2:7" x14ac:dyDescent="0.25">
      <c r="B684" s="26"/>
      <c r="C684" s="26"/>
      <c r="D684" s="26"/>
      <c r="E684" s="26"/>
      <c r="G684" s="26"/>
    </row>
    <row r="685" spans="2:7" x14ac:dyDescent="0.25">
      <c r="B685" s="26"/>
      <c r="C685" s="26"/>
      <c r="D685" s="26"/>
      <c r="E685" s="26"/>
      <c r="G685" s="26"/>
    </row>
    <row r="686" spans="2:7" x14ac:dyDescent="0.25">
      <c r="B686" s="26"/>
      <c r="C686" s="26"/>
      <c r="D686" s="26"/>
      <c r="E686" s="26"/>
      <c r="G686" s="26"/>
    </row>
    <row r="687" spans="2:7" x14ac:dyDescent="0.25">
      <c r="B687" s="26"/>
      <c r="C687" s="26"/>
      <c r="D687" s="26"/>
      <c r="E687" s="26"/>
      <c r="G687" s="26"/>
    </row>
    <row r="688" spans="2:7" x14ac:dyDescent="0.25">
      <c r="B688" s="26"/>
      <c r="C688" s="26"/>
      <c r="D688" s="26"/>
      <c r="E688" s="26"/>
      <c r="G688" s="26"/>
    </row>
    <row r="689" spans="2:7" x14ac:dyDescent="0.25">
      <c r="B689" s="26"/>
      <c r="C689" s="26"/>
      <c r="D689" s="26"/>
      <c r="E689" s="26"/>
      <c r="G689" s="26"/>
    </row>
    <row r="690" spans="2:7" x14ac:dyDescent="0.25">
      <c r="B690" s="26"/>
      <c r="C690" s="26"/>
      <c r="D690" s="26"/>
      <c r="E690" s="26"/>
      <c r="G690" s="26"/>
    </row>
    <row r="691" spans="2:7" x14ac:dyDescent="0.25">
      <c r="B691" s="26"/>
      <c r="C691" s="26"/>
      <c r="D691" s="26"/>
      <c r="E691" s="26"/>
      <c r="G691" s="26"/>
    </row>
    <row r="692" spans="2:7" x14ac:dyDescent="0.25">
      <c r="B692" s="26"/>
      <c r="C692" s="26"/>
      <c r="D692" s="26"/>
      <c r="E692" s="26"/>
      <c r="G692" s="26"/>
    </row>
    <row r="693" spans="2:7" x14ac:dyDescent="0.25">
      <c r="B693" s="26"/>
      <c r="C693" s="26"/>
      <c r="D693" s="26"/>
      <c r="E693" s="26"/>
      <c r="G693" s="26"/>
    </row>
    <row r="694" spans="2:7" x14ac:dyDescent="0.25">
      <c r="B694" s="26"/>
      <c r="C694" s="26"/>
      <c r="D694" s="26"/>
      <c r="E694" s="26"/>
      <c r="G694" s="26"/>
    </row>
    <row r="695" spans="2:7" x14ac:dyDescent="0.25">
      <c r="B695" s="26"/>
      <c r="C695" s="26"/>
      <c r="D695" s="26"/>
      <c r="E695" s="26"/>
      <c r="G695" s="26"/>
    </row>
    <row r="696" spans="2:7" x14ac:dyDescent="0.25">
      <c r="B696" s="26"/>
      <c r="C696" s="26"/>
      <c r="D696" s="26"/>
      <c r="E696" s="26"/>
      <c r="G696" s="26"/>
    </row>
    <row r="697" spans="2:7" x14ac:dyDescent="0.25">
      <c r="B697" s="26"/>
      <c r="C697" s="26"/>
      <c r="D697" s="26"/>
      <c r="E697" s="26"/>
      <c r="G697" s="26"/>
    </row>
    <row r="698" spans="2:7" x14ac:dyDescent="0.25">
      <c r="B698" s="26"/>
      <c r="C698" s="26"/>
      <c r="D698" s="26"/>
      <c r="E698" s="26"/>
      <c r="G698" s="26"/>
    </row>
    <row r="699" spans="2:7" x14ac:dyDescent="0.25">
      <c r="B699" s="26"/>
      <c r="C699" s="26"/>
      <c r="D699" s="26"/>
      <c r="E699" s="26"/>
      <c r="G699" s="26"/>
    </row>
    <row r="700" spans="2:7" x14ac:dyDescent="0.25">
      <c r="B700" s="26"/>
      <c r="C700" s="26"/>
      <c r="D700" s="26"/>
      <c r="E700" s="26"/>
      <c r="G700" s="26"/>
    </row>
    <row r="701" spans="2:7" x14ac:dyDescent="0.25">
      <c r="B701" s="26"/>
      <c r="C701" s="26"/>
      <c r="D701" s="26"/>
      <c r="E701" s="26"/>
      <c r="G701" s="26"/>
    </row>
    <row r="702" spans="2:7" x14ac:dyDescent="0.25">
      <c r="B702" s="26"/>
      <c r="C702" s="26"/>
      <c r="D702" s="26"/>
      <c r="E702" s="26"/>
      <c r="G702" s="26"/>
    </row>
    <row r="703" spans="2:7" x14ac:dyDescent="0.25">
      <c r="B703" s="26"/>
      <c r="C703" s="26"/>
      <c r="D703" s="26"/>
      <c r="E703" s="26"/>
      <c r="G703" s="26"/>
    </row>
    <row r="704" spans="2:7" x14ac:dyDescent="0.25">
      <c r="B704" s="26"/>
      <c r="C704" s="26"/>
      <c r="D704" s="26"/>
      <c r="E704" s="26"/>
      <c r="G704" s="26"/>
    </row>
    <row r="705" spans="2:7" x14ac:dyDescent="0.25">
      <c r="B705" s="26"/>
      <c r="C705" s="26"/>
      <c r="D705" s="26"/>
      <c r="E705" s="26"/>
      <c r="G705" s="26"/>
    </row>
    <row r="706" spans="2:7" x14ac:dyDescent="0.25">
      <c r="B706" s="26"/>
      <c r="C706" s="26"/>
      <c r="D706" s="26"/>
      <c r="E706" s="26"/>
      <c r="G706" s="26"/>
    </row>
    <row r="707" spans="2:7" x14ac:dyDescent="0.25">
      <c r="B707" s="26"/>
      <c r="C707" s="26"/>
      <c r="D707" s="26"/>
      <c r="E707" s="26"/>
      <c r="G707" s="26"/>
    </row>
    <row r="708" spans="2:7" x14ac:dyDescent="0.25">
      <c r="B708" s="26"/>
      <c r="C708" s="26"/>
      <c r="D708" s="26"/>
      <c r="E708" s="26"/>
      <c r="G708" s="26"/>
    </row>
    <row r="709" spans="2:7" x14ac:dyDescent="0.25">
      <c r="B709" s="26"/>
      <c r="C709" s="26"/>
      <c r="D709" s="26"/>
      <c r="E709" s="26"/>
      <c r="G709" s="26"/>
    </row>
    <row r="710" spans="2:7" x14ac:dyDescent="0.25">
      <c r="B710" s="26"/>
      <c r="C710" s="26"/>
      <c r="D710" s="26"/>
      <c r="E710" s="26"/>
      <c r="G710" s="26"/>
    </row>
    <row r="711" spans="2:7" x14ac:dyDescent="0.25">
      <c r="B711" s="26"/>
      <c r="C711" s="26"/>
      <c r="D711" s="26"/>
      <c r="E711" s="26"/>
      <c r="G711" s="26"/>
    </row>
    <row r="712" spans="2:7" x14ac:dyDescent="0.25">
      <c r="B712" s="26"/>
      <c r="C712" s="26"/>
      <c r="D712" s="26"/>
      <c r="E712" s="26"/>
      <c r="G712" s="26"/>
    </row>
    <row r="713" spans="2:7" x14ac:dyDescent="0.25">
      <c r="B713" s="26"/>
      <c r="C713" s="26"/>
      <c r="D713" s="26"/>
      <c r="E713" s="26"/>
      <c r="G713" s="26"/>
    </row>
    <row r="714" spans="2:7" x14ac:dyDescent="0.25">
      <c r="B714" s="26"/>
      <c r="C714" s="26"/>
      <c r="D714" s="26"/>
      <c r="E714" s="26"/>
      <c r="G714" s="26"/>
    </row>
    <row r="715" spans="2:7" x14ac:dyDescent="0.25">
      <c r="B715" s="26"/>
      <c r="C715" s="26"/>
      <c r="D715" s="26"/>
      <c r="E715" s="26"/>
      <c r="G715" s="26"/>
    </row>
    <row r="716" spans="2:7" x14ac:dyDescent="0.25">
      <c r="B716" s="26"/>
      <c r="C716" s="26"/>
      <c r="D716" s="26"/>
      <c r="E716" s="26"/>
      <c r="G716" s="26"/>
    </row>
    <row r="717" spans="2:7" x14ac:dyDescent="0.25">
      <c r="B717" s="26"/>
      <c r="C717" s="26"/>
      <c r="D717" s="26"/>
      <c r="E717" s="26"/>
      <c r="G717" s="26"/>
    </row>
    <row r="718" spans="2:7" x14ac:dyDescent="0.25">
      <c r="B718" s="26"/>
      <c r="C718" s="26"/>
      <c r="D718" s="26"/>
      <c r="E718" s="26"/>
      <c r="G718" s="26"/>
    </row>
    <row r="719" spans="2:7" x14ac:dyDescent="0.25">
      <c r="B719" s="26"/>
      <c r="C719" s="26"/>
      <c r="D719" s="26"/>
      <c r="E719" s="26"/>
      <c r="G719" s="26"/>
    </row>
    <row r="720" spans="2:7" x14ac:dyDescent="0.25">
      <c r="B720" s="26"/>
      <c r="C720" s="26"/>
      <c r="D720" s="26"/>
      <c r="E720" s="26"/>
      <c r="G720" s="26"/>
    </row>
    <row r="721" spans="2:7" x14ac:dyDescent="0.25">
      <c r="B721" s="26"/>
      <c r="C721" s="26"/>
      <c r="D721" s="26"/>
      <c r="E721" s="26"/>
      <c r="G721" s="26"/>
    </row>
    <row r="722" spans="2:7" x14ac:dyDescent="0.25">
      <c r="B722" s="26"/>
      <c r="C722" s="26"/>
      <c r="D722" s="26"/>
      <c r="E722" s="26"/>
      <c r="G722" s="26"/>
    </row>
    <row r="723" spans="2:7" x14ac:dyDescent="0.25">
      <c r="B723" s="26"/>
      <c r="C723" s="26"/>
      <c r="D723" s="26"/>
      <c r="E723" s="26"/>
      <c r="G723" s="26"/>
    </row>
    <row r="724" spans="2:7" x14ac:dyDescent="0.25">
      <c r="B724" s="26"/>
      <c r="C724" s="26"/>
      <c r="D724" s="26"/>
      <c r="E724" s="26"/>
      <c r="G724" s="26"/>
    </row>
    <row r="725" spans="2:7" x14ac:dyDescent="0.25">
      <c r="B725" s="26"/>
      <c r="C725" s="26"/>
      <c r="D725" s="26"/>
      <c r="E725" s="26"/>
      <c r="G725" s="26"/>
    </row>
    <row r="726" spans="2:7" x14ac:dyDescent="0.25">
      <c r="B726" s="26"/>
      <c r="C726" s="26"/>
      <c r="D726" s="26"/>
      <c r="E726" s="26"/>
      <c r="G726" s="26"/>
    </row>
    <row r="727" spans="2:7" x14ac:dyDescent="0.25">
      <c r="B727" s="26"/>
      <c r="C727" s="26"/>
      <c r="D727" s="26"/>
      <c r="E727" s="26"/>
      <c r="G727" s="26"/>
    </row>
    <row r="728" spans="2:7" x14ac:dyDescent="0.25">
      <c r="B728" s="26"/>
      <c r="C728" s="26"/>
      <c r="D728" s="26"/>
      <c r="E728" s="26"/>
      <c r="G728" s="26"/>
    </row>
    <row r="729" spans="2:7" x14ac:dyDescent="0.25">
      <c r="B729" s="26"/>
      <c r="C729" s="26"/>
      <c r="D729" s="26"/>
      <c r="E729" s="26"/>
      <c r="G729" s="26"/>
    </row>
    <row r="730" spans="2:7" x14ac:dyDescent="0.25">
      <c r="B730" s="26"/>
      <c r="C730" s="26"/>
      <c r="D730" s="26"/>
      <c r="E730" s="26"/>
      <c r="G730" s="26"/>
    </row>
    <row r="731" spans="2:7" x14ac:dyDescent="0.25">
      <c r="B731" s="26"/>
      <c r="C731" s="26"/>
      <c r="D731" s="26"/>
      <c r="E731" s="26"/>
      <c r="G731" s="26"/>
    </row>
    <row r="732" spans="2:7" x14ac:dyDescent="0.25">
      <c r="B732" s="26"/>
      <c r="C732" s="26"/>
      <c r="D732" s="26"/>
      <c r="E732" s="26"/>
      <c r="G732" s="26"/>
    </row>
    <row r="733" spans="2:7" x14ac:dyDescent="0.25">
      <c r="B733" s="26"/>
      <c r="C733" s="26"/>
      <c r="D733" s="26"/>
      <c r="E733" s="26"/>
      <c r="G733" s="26"/>
    </row>
    <row r="734" spans="2:7" x14ac:dyDescent="0.25">
      <c r="B734" s="26"/>
      <c r="C734" s="26"/>
      <c r="D734" s="26"/>
      <c r="E734" s="26"/>
      <c r="G734" s="26"/>
    </row>
    <row r="735" spans="2:7" x14ac:dyDescent="0.25">
      <c r="B735" s="26"/>
      <c r="C735" s="26"/>
      <c r="D735" s="26"/>
      <c r="E735" s="26"/>
      <c r="G735" s="26"/>
    </row>
    <row r="736" spans="2:7" x14ac:dyDescent="0.25">
      <c r="B736" s="26"/>
      <c r="C736" s="26"/>
      <c r="D736" s="26"/>
      <c r="E736" s="26"/>
      <c r="G736" s="26"/>
    </row>
    <row r="737" spans="2:7" x14ac:dyDescent="0.25">
      <c r="B737" s="26"/>
      <c r="C737" s="26"/>
      <c r="D737" s="26"/>
      <c r="E737" s="26"/>
      <c r="G737" s="26"/>
    </row>
    <row r="738" spans="2:7" x14ac:dyDescent="0.25">
      <c r="B738" s="26"/>
      <c r="C738" s="26"/>
      <c r="D738" s="26"/>
      <c r="E738" s="26"/>
      <c r="G738" s="26"/>
    </row>
    <row r="739" spans="2:7" x14ac:dyDescent="0.25">
      <c r="B739" s="26"/>
      <c r="C739" s="26"/>
      <c r="D739" s="26"/>
      <c r="E739" s="26"/>
      <c r="G739" s="26"/>
    </row>
    <row r="740" spans="2:7" x14ac:dyDescent="0.25">
      <c r="B740" s="26"/>
      <c r="C740" s="26"/>
      <c r="D740" s="26"/>
      <c r="E740" s="26"/>
      <c r="G740" s="26"/>
    </row>
    <row r="741" spans="2:7" x14ac:dyDescent="0.25">
      <c r="B741" s="26"/>
      <c r="C741" s="26"/>
      <c r="D741" s="26"/>
      <c r="E741" s="26"/>
      <c r="G741" s="26"/>
    </row>
    <row r="742" spans="2:7" x14ac:dyDescent="0.25">
      <c r="B742" s="26"/>
      <c r="C742" s="26"/>
      <c r="D742" s="26"/>
      <c r="E742" s="26"/>
      <c r="G742" s="26"/>
    </row>
    <row r="743" spans="2:7" x14ac:dyDescent="0.25">
      <c r="B743" s="26"/>
      <c r="C743" s="26"/>
      <c r="D743" s="26"/>
      <c r="E743" s="26"/>
      <c r="G743" s="26"/>
    </row>
    <row r="744" spans="2:7" x14ac:dyDescent="0.25">
      <c r="B744" s="26"/>
      <c r="C744" s="26"/>
      <c r="D744" s="26"/>
      <c r="E744" s="26"/>
      <c r="G744" s="26"/>
    </row>
    <row r="745" spans="2:7" x14ac:dyDescent="0.25">
      <c r="B745" s="26"/>
      <c r="C745" s="26"/>
      <c r="D745" s="26"/>
      <c r="E745" s="26"/>
      <c r="G745" s="26"/>
    </row>
    <row r="746" spans="2:7" x14ac:dyDescent="0.25">
      <c r="B746" s="26"/>
      <c r="C746" s="26"/>
      <c r="D746" s="26"/>
      <c r="E746" s="26"/>
      <c r="G746" s="26"/>
    </row>
    <row r="747" spans="2:7" x14ac:dyDescent="0.25">
      <c r="B747" s="26"/>
      <c r="C747" s="26"/>
      <c r="D747" s="26"/>
      <c r="E747" s="26"/>
      <c r="G747" s="26"/>
    </row>
    <row r="748" spans="2:7" x14ac:dyDescent="0.25">
      <c r="B748" s="26"/>
      <c r="C748" s="26"/>
      <c r="D748" s="26"/>
      <c r="E748" s="26"/>
      <c r="G748" s="26"/>
    </row>
    <row r="749" spans="2:7" x14ac:dyDescent="0.25">
      <c r="B749" s="26"/>
      <c r="C749" s="26"/>
      <c r="D749" s="26"/>
      <c r="E749" s="26"/>
      <c r="G749" s="26"/>
    </row>
    <row r="750" spans="2:7" x14ac:dyDescent="0.25">
      <c r="B750" s="26"/>
      <c r="C750" s="26"/>
      <c r="D750" s="26"/>
      <c r="E750" s="26"/>
      <c r="G750" s="26"/>
    </row>
    <row r="751" spans="2:7" x14ac:dyDescent="0.25">
      <c r="B751" s="26"/>
      <c r="C751" s="26"/>
      <c r="D751" s="26"/>
      <c r="E751" s="26"/>
      <c r="G751" s="26"/>
    </row>
    <row r="752" spans="2:7" x14ac:dyDescent="0.25">
      <c r="B752" s="26"/>
      <c r="C752" s="26"/>
      <c r="D752" s="26"/>
      <c r="E752" s="26"/>
      <c r="G752" s="26"/>
    </row>
    <row r="753" spans="2:7" x14ac:dyDescent="0.25">
      <c r="B753" s="26"/>
      <c r="C753" s="26"/>
      <c r="D753" s="26"/>
      <c r="E753" s="26"/>
      <c r="G753" s="26"/>
    </row>
    <row r="754" spans="2:7" x14ac:dyDescent="0.25">
      <c r="B754" s="26"/>
      <c r="C754" s="26"/>
      <c r="D754" s="26"/>
      <c r="E754" s="26"/>
      <c r="G754" s="26"/>
    </row>
    <row r="755" spans="2:7" x14ac:dyDescent="0.25">
      <c r="B755" s="26"/>
      <c r="C755" s="26"/>
      <c r="D755" s="26"/>
      <c r="E755" s="26"/>
      <c r="G755" s="26"/>
    </row>
    <row r="756" spans="2:7" x14ac:dyDescent="0.25">
      <c r="B756" s="26"/>
      <c r="C756" s="26"/>
      <c r="D756" s="26"/>
      <c r="E756" s="26"/>
      <c r="G756" s="26"/>
    </row>
    <row r="757" spans="2:7" x14ac:dyDescent="0.25">
      <c r="B757" s="26"/>
      <c r="C757" s="26"/>
      <c r="D757" s="26"/>
      <c r="E757" s="26"/>
      <c r="G757" s="26"/>
    </row>
    <row r="758" spans="2:7" x14ac:dyDescent="0.25">
      <c r="B758" s="26"/>
      <c r="C758" s="26"/>
      <c r="D758" s="26"/>
      <c r="E758" s="26"/>
      <c r="G758" s="26"/>
    </row>
    <row r="759" spans="2:7" x14ac:dyDescent="0.25">
      <c r="B759" s="26"/>
      <c r="C759" s="26"/>
      <c r="D759" s="26"/>
      <c r="E759" s="26"/>
      <c r="G759" s="26"/>
    </row>
    <row r="760" spans="2:7" x14ac:dyDescent="0.25">
      <c r="B760" s="26"/>
      <c r="C760" s="26"/>
      <c r="D760" s="26"/>
      <c r="E760" s="26"/>
      <c r="G760" s="26"/>
    </row>
    <row r="761" spans="2:7" x14ac:dyDescent="0.25">
      <c r="B761" s="26"/>
      <c r="C761" s="26"/>
      <c r="D761" s="26"/>
      <c r="E761" s="26"/>
      <c r="G761" s="26"/>
    </row>
    <row r="762" spans="2:7" x14ac:dyDescent="0.25">
      <c r="B762" s="26"/>
      <c r="C762" s="26"/>
      <c r="D762" s="26"/>
      <c r="E762" s="26"/>
      <c r="G762" s="26"/>
    </row>
    <row r="763" spans="2:7" x14ac:dyDescent="0.25">
      <c r="B763" s="26"/>
      <c r="C763" s="26"/>
      <c r="D763" s="26"/>
      <c r="E763" s="26"/>
      <c r="G763" s="26"/>
    </row>
    <row r="764" spans="2:7" x14ac:dyDescent="0.25">
      <c r="B764" s="26"/>
      <c r="C764" s="26"/>
      <c r="D764" s="26"/>
      <c r="E764" s="26"/>
      <c r="G764" s="26"/>
    </row>
    <row r="765" spans="2:7" x14ac:dyDescent="0.25">
      <c r="B765" s="26"/>
      <c r="C765" s="26"/>
      <c r="D765" s="26"/>
      <c r="E765" s="26"/>
      <c r="G765" s="26"/>
    </row>
    <row r="766" spans="2:7" x14ac:dyDescent="0.25">
      <c r="B766" s="26"/>
      <c r="C766" s="26"/>
      <c r="D766" s="26"/>
      <c r="E766" s="26"/>
      <c r="G766" s="26"/>
    </row>
    <row r="767" spans="2:7" x14ac:dyDescent="0.25">
      <c r="B767" s="26"/>
      <c r="C767" s="26"/>
      <c r="D767" s="26"/>
      <c r="E767" s="26"/>
      <c r="G767" s="26"/>
    </row>
    <row r="768" spans="2:7" x14ac:dyDescent="0.25">
      <c r="B768" s="26"/>
      <c r="C768" s="26"/>
      <c r="D768" s="26"/>
      <c r="E768" s="26"/>
      <c r="G768" s="26"/>
    </row>
    <row r="769" spans="2:7" x14ac:dyDescent="0.25">
      <c r="B769" s="26"/>
      <c r="C769" s="26"/>
      <c r="D769" s="26"/>
      <c r="E769" s="26"/>
      <c r="G769" s="26"/>
    </row>
    <row r="770" spans="2:7" x14ac:dyDescent="0.25">
      <c r="B770" s="26"/>
      <c r="C770" s="26"/>
      <c r="D770" s="26"/>
      <c r="E770" s="26"/>
      <c r="G770" s="26"/>
    </row>
    <row r="771" spans="2:7" x14ac:dyDescent="0.25">
      <c r="B771" s="26"/>
      <c r="C771" s="26"/>
      <c r="D771" s="26"/>
      <c r="E771" s="26"/>
      <c r="G771" s="26"/>
    </row>
    <row r="772" spans="2:7" x14ac:dyDescent="0.25">
      <c r="B772" s="26"/>
      <c r="C772" s="26"/>
      <c r="D772" s="26"/>
      <c r="E772" s="26"/>
      <c r="G772" s="26"/>
    </row>
    <row r="773" spans="2:7" x14ac:dyDescent="0.25">
      <c r="B773" s="26"/>
      <c r="C773" s="26"/>
      <c r="D773" s="26"/>
      <c r="E773" s="26"/>
      <c r="G773" s="26"/>
    </row>
    <row r="774" spans="2:7" x14ac:dyDescent="0.25">
      <c r="B774" s="26"/>
      <c r="C774" s="26"/>
      <c r="D774" s="26"/>
      <c r="E774" s="26"/>
      <c r="G774" s="26"/>
    </row>
    <row r="775" spans="2:7" x14ac:dyDescent="0.25">
      <c r="B775" s="26"/>
      <c r="C775" s="26"/>
      <c r="D775" s="26"/>
      <c r="E775" s="26"/>
      <c r="G775" s="26"/>
    </row>
    <row r="776" spans="2:7" x14ac:dyDescent="0.25">
      <c r="B776" s="26"/>
      <c r="C776" s="26"/>
      <c r="D776" s="26"/>
      <c r="E776" s="26"/>
      <c r="G776" s="26"/>
    </row>
    <row r="777" spans="2:7" x14ac:dyDescent="0.25">
      <c r="B777" s="26"/>
      <c r="C777" s="26"/>
      <c r="D777" s="26"/>
      <c r="E777" s="26"/>
      <c r="G777" s="26"/>
    </row>
    <row r="778" spans="2:7" x14ac:dyDescent="0.25">
      <c r="B778" s="26"/>
      <c r="C778" s="26"/>
      <c r="D778" s="26"/>
      <c r="E778" s="26"/>
      <c r="G778" s="26"/>
    </row>
    <row r="779" spans="2:7" x14ac:dyDescent="0.25">
      <c r="B779" s="26"/>
      <c r="C779" s="26"/>
      <c r="D779" s="26"/>
      <c r="E779" s="26"/>
      <c r="G779" s="26"/>
    </row>
    <row r="780" spans="2:7" x14ac:dyDescent="0.25">
      <c r="B780" s="26"/>
      <c r="C780" s="26"/>
      <c r="D780" s="26"/>
      <c r="E780" s="26"/>
      <c r="G780" s="26"/>
    </row>
    <row r="781" spans="2:7" x14ac:dyDescent="0.25">
      <c r="B781" s="26"/>
      <c r="C781" s="26"/>
      <c r="D781" s="26"/>
      <c r="E781" s="26"/>
      <c r="G781" s="26"/>
    </row>
    <row r="782" spans="2:7" x14ac:dyDescent="0.25">
      <c r="B782" s="26"/>
      <c r="C782" s="26"/>
      <c r="D782" s="26"/>
      <c r="E782" s="26"/>
      <c r="G782" s="26"/>
    </row>
    <row r="783" spans="2:7" x14ac:dyDescent="0.25">
      <c r="B783" s="26"/>
      <c r="C783" s="26"/>
      <c r="D783" s="26"/>
      <c r="E783" s="26"/>
      <c r="G783" s="26"/>
    </row>
    <row r="784" spans="2:7" x14ac:dyDescent="0.25">
      <c r="B784" s="26"/>
      <c r="C784" s="26"/>
      <c r="D784" s="26"/>
      <c r="E784" s="26"/>
      <c r="G784" s="26"/>
    </row>
    <row r="785" spans="2:7" x14ac:dyDescent="0.25">
      <c r="B785" s="26"/>
      <c r="C785" s="26"/>
      <c r="D785" s="26"/>
      <c r="E785" s="26"/>
      <c r="G785" s="26"/>
    </row>
    <row r="786" spans="2:7" x14ac:dyDescent="0.25">
      <c r="B786" s="26"/>
      <c r="C786" s="26"/>
      <c r="D786" s="26"/>
      <c r="E786" s="26"/>
      <c r="G786" s="26"/>
    </row>
    <row r="787" spans="2:7" x14ac:dyDescent="0.25">
      <c r="B787" s="26"/>
      <c r="C787" s="26"/>
      <c r="D787" s="26"/>
      <c r="E787" s="26"/>
      <c r="G787" s="26"/>
    </row>
    <row r="788" spans="2:7" x14ac:dyDescent="0.25">
      <c r="B788" s="26"/>
      <c r="C788" s="26"/>
      <c r="D788" s="26"/>
      <c r="E788" s="26"/>
      <c r="G788" s="26"/>
    </row>
    <row r="789" spans="2:7" x14ac:dyDescent="0.25">
      <c r="B789" s="26"/>
      <c r="C789" s="26"/>
      <c r="D789" s="26"/>
      <c r="E789" s="26"/>
      <c r="G789" s="26"/>
    </row>
    <row r="790" spans="2:7" x14ac:dyDescent="0.25">
      <c r="B790" s="26"/>
      <c r="C790" s="26"/>
      <c r="D790" s="26"/>
      <c r="E790" s="26"/>
      <c r="G790" s="26"/>
    </row>
    <row r="791" spans="2:7" x14ac:dyDescent="0.25">
      <c r="B791" s="26"/>
      <c r="C791" s="26"/>
      <c r="D791" s="26"/>
      <c r="E791" s="26"/>
      <c r="G791" s="26"/>
    </row>
    <row r="792" spans="2:7" x14ac:dyDescent="0.25">
      <c r="B792" s="26"/>
      <c r="C792" s="26"/>
      <c r="D792" s="26"/>
      <c r="E792" s="26"/>
      <c r="G792" s="26"/>
    </row>
    <row r="793" spans="2:7" x14ac:dyDescent="0.25">
      <c r="B793" s="26"/>
      <c r="C793" s="26"/>
      <c r="D793" s="26"/>
      <c r="E793" s="26"/>
      <c r="G793" s="26"/>
    </row>
    <row r="794" spans="2:7" x14ac:dyDescent="0.25">
      <c r="B794" s="26"/>
      <c r="C794" s="26"/>
      <c r="D794" s="26"/>
      <c r="E794" s="26"/>
      <c r="G794" s="26"/>
    </row>
    <row r="795" spans="2:7" x14ac:dyDescent="0.25">
      <c r="B795" s="26"/>
      <c r="C795" s="26"/>
      <c r="D795" s="26"/>
      <c r="E795" s="26"/>
      <c r="G795" s="26"/>
    </row>
    <row r="796" spans="2:7" x14ac:dyDescent="0.25">
      <c r="B796" s="26"/>
      <c r="C796" s="26"/>
      <c r="D796" s="26"/>
      <c r="E796" s="26"/>
      <c r="G796" s="26"/>
    </row>
    <row r="797" spans="2:7" x14ac:dyDescent="0.25">
      <c r="B797" s="26"/>
      <c r="C797" s="26"/>
      <c r="D797" s="26"/>
      <c r="E797" s="26"/>
      <c r="G797" s="26"/>
    </row>
    <row r="798" spans="2:7" x14ac:dyDescent="0.25">
      <c r="B798" s="26"/>
      <c r="C798" s="26"/>
      <c r="D798" s="26"/>
      <c r="E798" s="26"/>
      <c r="G798" s="26"/>
    </row>
    <row r="799" spans="2:7" x14ac:dyDescent="0.25">
      <c r="B799" s="26"/>
      <c r="C799" s="26"/>
      <c r="D799" s="26"/>
      <c r="E799" s="26"/>
      <c r="G799" s="26"/>
    </row>
    <row r="800" spans="2:7" x14ac:dyDescent="0.25">
      <c r="B800" s="26"/>
      <c r="C800" s="26"/>
      <c r="D800" s="26"/>
      <c r="E800" s="26"/>
      <c r="G800" s="26"/>
    </row>
    <row r="801" spans="2:7" x14ac:dyDescent="0.25">
      <c r="B801" s="26"/>
      <c r="C801" s="26"/>
      <c r="D801" s="26"/>
      <c r="E801" s="26"/>
      <c r="G801" s="26"/>
    </row>
    <row r="802" spans="2:7" x14ac:dyDescent="0.25">
      <c r="B802" s="26"/>
      <c r="C802" s="26"/>
      <c r="D802" s="26"/>
      <c r="E802" s="26"/>
      <c r="G802" s="26"/>
    </row>
    <row r="803" spans="2:7" x14ac:dyDescent="0.25">
      <c r="B803" s="26"/>
      <c r="C803" s="26"/>
      <c r="D803" s="26"/>
      <c r="E803" s="26"/>
      <c r="G803" s="26"/>
    </row>
    <row r="804" spans="2:7" x14ac:dyDescent="0.25">
      <c r="B804" s="26"/>
      <c r="C804" s="26"/>
      <c r="D804" s="26"/>
      <c r="E804" s="26"/>
      <c r="G804" s="26"/>
    </row>
    <row r="805" spans="2:7" x14ac:dyDescent="0.25">
      <c r="B805" s="26"/>
      <c r="C805" s="26"/>
      <c r="D805" s="26"/>
      <c r="E805" s="26"/>
      <c r="G805" s="26"/>
    </row>
    <row r="806" spans="2:7" x14ac:dyDescent="0.25">
      <c r="B806" s="26"/>
      <c r="C806" s="26"/>
      <c r="D806" s="26"/>
      <c r="E806" s="26"/>
      <c r="G806" s="26"/>
    </row>
    <row r="807" spans="2:7" x14ac:dyDescent="0.25">
      <c r="B807" s="26"/>
      <c r="C807" s="26"/>
      <c r="D807" s="26"/>
      <c r="E807" s="26"/>
      <c r="G807" s="26"/>
    </row>
    <row r="808" spans="2:7" x14ac:dyDescent="0.25">
      <c r="B808" s="26"/>
      <c r="C808" s="26"/>
      <c r="D808" s="26"/>
      <c r="E808" s="26"/>
      <c r="G808" s="26"/>
    </row>
    <row r="809" spans="2:7" x14ac:dyDescent="0.25">
      <c r="B809" s="26"/>
      <c r="C809" s="26"/>
      <c r="D809" s="26"/>
      <c r="E809" s="26"/>
      <c r="G809" s="26"/>
    </row>
    <row r="810" spans="2:7" x14ac:dyDescent="0.25">
      <c r="B810" s="26"/>
      <c r="C810" s="26"/>
      <c r="D810" s="26"/>
      <c r="E810" s="26"/>
      <c r="G810" s="26"/>
    </row>
    <row r="811" spans="2:7" x14ac:dyDescent="0.25">
      <c r="B811" s="26"/>
      <c r="C811" s="26"/>
      <c r="D811" s="26"/>
      <c r="E811" s="26"/>
      <c r="G811" s="26"/>
    </row>
    <row r="812" spans="2:7" x14ac:dyDescent="0.25">
      <c r="B812" s="26"/>
      <c r="C812" s="26"/>
      <c r="D812" s="26"/>
      <c r="E812" s="26"/>
      <c r="G812" s="26"/>
    </row>
    <row r="813" spans="2:7" x14ac:dyDescent="0.25">
      <c r="B813" s="26"/>
      <c r="C813" s="26"/>
      <c r="D813" s="26"/>
      <c r="E813" s="26"/>
      <c r="G813" s="26"/>
    </row>
    <row r="814" spans="2:7" x14ac:dyDescent="0.25">
      <c r="B814" s="26"/>
      <c r="C814" s="26"/>
      <c r="D814" s="26"/>
      <c r="E814" s="26"/>
      <c r="G814" s="26"/>
    </row>
    <row r="815" spans="2:7" x14ac:dyDescent="0.25">
      <c r="B815" s="26"/>
      <c r="C815" s="26"/>
      <c r="D815" s="26"/>
      <c r="E815" s="26"/>
      <c r="G815" s="26"/>
    </row>
    <row r="816" spans="2:7" x14ac:dyDescent="0.25">
      <c r="B816" s="26"/>
      <c r="C816" s="26"/>
      <c r="D816" s="26"/>
      <c r="E816" s="26"/>
      <c r="G816" s="26"/>
    </row>
    <row r="817" spans="2:7" x14ac:dyDescent="0.25">
      <c r="B817" s="26"/>
      <c r="C817" s="26"/>
      <c r="D817" s="26"/>
      <c r="E817" s="26"/>
      <c r="G817" s="26"/>
    </row>
    <row r="818" spans="2:7" x14ac:dyDescent="0.25">
      <c r="B818" s="26"/>
      <c r="C818" s="26"/>
      <c r="D818" s="26"/>
      <c r="E818" s="26"/>
      <c r="G818" s="26"/>
    </row>
    <row r="819" spans="2:7" x14ac:dyDescent="0.25">
      <c r="B819" s="26"/>
      <c r="C819" s="26"/>
      <c r="D819" s="26"/>
      <c r="E819" s="26"/>
      <c r="G819" s="26"/>
    </row>
    <row r="820" spans="2:7" x14ac:dyDescent="0.25">
      <c r="B820" s="26"/>
      <c r="C820" s="26"/>
      <c r="D820" s="26"/>
      <c r="E820" s="26"/>
      <c r="G820" s="26"/>
    </row>
    <row r="821" spans="2:7" x14ac:dyDescent="0.25">
      <c r="B821" s="26"/>
      <c r="C821" s="26"/>
      <c r="D821" s="26"/>
      <c r="E821" s="26"/>
      <c r="G821" s="26"/>
    </row>
    <row r="822" spans="2:7" x14ac:dyDescent="0.25">
      <c r="B822" s="26"/>
      <c r="C822" s="26"/>
      <c r="D822" s="26"/>
      <c r="E822" s="26"/>
      <c r="G822" s="26"/>
    </row>
    <row r="823" spans="2:7" x14ac:dyDescent="0.25">
      <c r="B823" s="26"/>
      <c r="C823" s="26"/>
      <c r="D823" s="26"/>
      <c r="E823" s="26"/>
      <c r="G823" s="26"/>
    </row>
    <row r="824" spans="2:7" x14ac:dyDescent="0.25">
      <c r="B824" s="26"/>
      <c r="C824" s="26"/>
      <c r="D824" s="26"/>
      <c r="E824" s="26"/>
      <c r="G824" s="26"/>
    </row>
    <row r="825" spans="2:7" x14ac:dyDescent="0.25">
      <c r="B825" s="26"/>
      <c r="C825" s="26"/>
      <c r="D825" s="26"/>
      <c r="E825" s="26"/>
      <c r="G825" s="26"/>
    </row>
    <row r="826" spans="2:7" x14ac:dyDescent="0.25">
      <c r="B826" s="26"/>
      <c r="C826" s="26"/>
      <c r="D826" s="26"/>
      <c r="E826" s="26"/>
      <c r="G826" s="26"/>
    </row>
    <row r="827" spans="2:7" x14ac:dyDescent="0.25">
      <c r="B827" s="26"/>
      <c r="C827" s="26"/>
      <c r="D827" s="26"/>
      <c r="E827" s="26"/>
      <c r="G827" s="26"/>
    </row>
    <row r="828" spans="2:7" x14ac:dyDescent="0.25">
      <c r="B828" s="26"/>
      <c r="C828" s="26"/>
      <c r="D828" s="26"/>
      <c r="E828" s="26"/>
      <c r="G828" s="26"/>
    </row>
    <row r="829" spans="2:7" x14ac:dyDescent="0.25">
      <c r="B829" s="26"/>
      <c r="C829" s="26"/>
      <c r="D829" s="26"/>
      <c r="E829" s="26"/>
      <c r="G829" s="26"/>
    </row>
    <row r="830" spans="2:7" x14ac:dyDescent="0.25">
      <c r="B830" s="26"/>
      <c r="C830" s="26"/>
      <c r="D830" s="26"/>
      <c r="E830" s="26"/>
      <c r="G830" s="26"/>
    </row>
    <row r="831" spans="2:7" x14ac:dyDescent="0.25">
      <c r="B831" s="26"/>
      <c r="C831" s="26"/>
      <c r="D831" s="26"/>
      <c r="E831" s="26"/>
      <c r="G831" s="26"/>
    </row>
    <row r="832" spans="2:7" x14ac:dyDescent="0.25">
      <c r="B832" s="26"/>
      <c r="C832" s="26"/>
      <c r="D832" s="26"/>
      <c r="E832" s="26"/>
      <c r="G832" s="26"/>
    </row>
    <row r="833" spans="2:7" x14ac:dyDescent="0.25">
      <c r="B833" s="26"/>
      <c r="C833" s="26"/>
      <c r="D833" s="26"/>
      <c r="E833" s="26"/>
      <c r="G833" s="26"/>
    </row>
    <row r="834" spans="2:7" x14ac:dyDescent="0.25">
      <c r="B834" s="26"/>
      <c r="C834" s="26"/>
      <c r="D834" s="26"/>
      <c r="E834" s="26"/>
      <c r="G834" s="26"/>
    </row>
    <row r="835" spans="2:7" x14ac:dyDescent="0.25">
      <c r="B835" s="26"/>
      <c r="C835" s="26"/>
      <c r="D835" s="26"/>
      <c r="E835" s="26"/>
      <c r="G835" s="26"/>
    </row>
    <row r="836" spans="2:7" x14ac:dyDescent="0.25">
      <c r="B836" s="26"/>
      <c r="C836" s="26"/>
      <c r="D836" s="26"/>
      <c r="E836" s="26"/>
      <c r="G836" s="26"/>
    </row>
    <row r="837" spans="2:7" x14ac:dyDescent="0.25">
      <c r="B837" s="26"/>
      <c r="C837" s="26"/>
      <c r="D837" s="26"/>
      <c r="E837" s="26"/>
      <c r="G837" s="26"/>
    </row>
    <row r="838" spans="2:7" x14ac:dyDescent="0.25">
      <c r="B838" s="26"/>
      <c r="C838" s="26"/>
      <c r="D838" s="26"/>
      <c r="E838" s="26"/>
      <c r="G838" s="26"/>
    </row>
    <row r="839" spans="2:7" x14ac:dyDescent="0.25">
      <c r="B839" s="26"/>
      <c r="C839" s="26"/>
      <c r="D839" s="26"/>
      <c r="E839" s="26"/>
      <c r="G839" s="26"/>
    </row>
    <row r="840" spans="2:7" x14ac:dyDescent="0.25">
      <c r="B840" s="26"/>
      <c r="C840" s="26"/>
      <c r="D840" s="26"/>
      <c r="E840" s="26"/>
      <c r="G840" s="26"/>
    </row>
    <row r="841" spans="2:7" x14ac:dyDescent="0.25">
      <c r="B841" s="26"/>
      <c r="C841" s="26"/>
      <c r="D841" s="26"/>
      <c r="E841" s="26"/>
      <c r="G841" s="26"/>
    </row>
    <row r="842" spans="2:7" x14ac:dyDescent="0.25">
      <c r="B842" s="26"/>
      <c r="C842" s="26"/>
      <c r="D842" s="26"/>
      <c r="E842" s="26"/>
      <c r="G842" s="26"/>
    </row>
    <row r="843" spans="2:7" x14ac:dyDescent="0.25">
      <c r="B843" s="26"/>
      <c r="C843" s="26"/>
      <c r="D843" s="26"/>
      <c r="E843" s="26"/>
      <c r="G843" s="26"/>
    </row>
    <row r="844" spans="2:7" x14ac:dyDescent="0.25">
      <c r="B844" s="26"/>
      <c r="C844" s="26"/>
      <c r="D844" s="26"/>
      <c r="E844" s="26"/>
      <c r="G844" s="26"/>
    </row>
    <row r="845" spans="2:7" x14ac:dyDescent="0.25">
      <c r="B845" s="26"/>
      <c r="C845" s="26"/>
      <c r="D845" s="26"/>
      <c r="E845" s="26"/>
      <c r="G845" s="26"/>
    </row>
    <row r="846" spans="2:7" x14ac:dyDescent="0.25">
      <c r="B846" s="26"/>
      <c r="C846" s="26"/>
      <c r="D846" s="26"/>
      <c r="E846" s="26"/>
      <c r="G846" s="26"/>
    </row>
    <row r="847" spans="2:7" x14ac:dyDescent="0.25">
      <c r="B847" s="26"/>
      <c r="C847" s="26"/>
      <c r="D847" s="26"/>
      <c r="E847" s="26"/>
      <c r="G847" s="26"/>
    </row>
    <row r="848" spans="2:7" x14ac:dyDescent="0.25">
      <c r="B848" s="26"/>
      <c r="C848" s="26"/>
      <c r="D848" s="26"/>
      <c r="E848" s="26"/>
      <c r="G848" s="26"/>
    </row>
    <row r="849" spans="2:7" x14ac:dyDescent="0.25">
      <c r="B849" s="26"/>
      <c r="C849" s="26"/>
      <c r="D849" s="26"/>
      <c r="E849" s="26"/>
      <c r="G849" s="26"/>
    </row>
    <row r="850" spans="2:7" x14ac:dyDescent="0.25">
      <c r="B850" s="26"/>
      <c r="C850" s="26"/>
      <c r="D850" s="26"/>
      <c r="E850" s="26"/>
      <c r="G850" s="26"/>
    </row>
    <row r="851" spans="2:7" x14ac:dyDescent="0.25">
      <c r="B851" s="26"/>
      <c r="C851" s="26"/>
      <c r="D851" s="26"/>
      <c r="E851" s="26"/>
      <c r="G851" s="26"/>
    </row>
    <row r="852" spans="2:7" x14ac:dyDescent="0.25">
      <c r="B852" s="26"/>
      <c r="C852" s="26"/>
      <c r="D852" s="26"/>
      <c r="E852" s="26"/>
      <c r="G852" s="26"/>
    </row>
    <row r="853" spans="2:7" x14ac:dyDescent="0.25">
      <c r="B853" s="26"/>
      <c r="C853" s="26"/>
      <c r="D853" s="26"/>
      <c r="E853" s="26"/>
      <c r="G853" s="26"/>
    </row>
    <row r="854" spans="2:7" x14ac:dyDescent="0.25">
      <c r="B854" s="26"/>
      <c r="C854" s="26"/>
      <c r="D854" s="26"/>
      <c r="E854" s="26"/>
      <c r="G854" s="26"/>
    </row>
    <row r="855" spans="2:7" x14ac:dyDescent="0.25">
      <c r="B855" s="26"/>
      <c r="C855" s="26"/>
      <c r="D855" s="26"/>
      <c r="E855" s="26"/>
      <c r="G855" s="26"/>
    </row>
    <row r="856" spans="2:7" x14ac:dyDescent="0.25">
      <c r="B856" s="26"/>
      <c r="C856" s="26"/>
      <c r="D856" s="26"/>
      <c r="E856" s="26"/>
      <c r="G856" s="26"/>
    </row>
    <row r="857" spans="2:7" x14ac:dyDescent="0.25">
      <c r="B857" s="26"/>
      <c r="C857" s="26"/>
      <c r="D857" s="26"/>
      <c r="E857" s="26"/>
      <c r="G857" s="26"/>
    </row>
    <row r="858" spans="2:7" x14ac:dyDescent="0.25">
      <c r="B858" s="26"/>
      <c r="C858" s="26"/>
      <c r="D858" s="26"/>
      <c r="E858" s="26"/>
      <c r="G858" s="26"/>
    </row>
    <row r="859" spans="2:7" x14ac:dyDescent="0.25">
      <c r="B859" s="26"/>
      <c r="C859" s="26"/>
      <c r="D859" s="26"/>
      <c r="E859" s="26"/>
      <c r="G859" s="26"/>
    </row>
    <row r="860" spans="2:7" x14ac:dyDescent="0.25">
      <c r="B860" s="26"/>
      <c r="C860" s="26"/>
      <c r="D860" s="26"/>
      <c r="E860" s="26"/>
      <c r="G860" s="26"/>
    </row>
    <row r="861" spans="2:7" x14ac:dyDescent="0.25">
      <c r="B861" s="26"/>
      <c r="C861" s="26"/>
      <c r="D861" s="26"/>
      <c r="E861" s="26"/>
      <c r="G861" s="26"/>
    </row>
    <row r="862" spans="2:7" x14ac:dyDescent="0.25">
      <c r="B862" s="26"/>
      <c r="C862" s="26"/>
      <c r="D862" s="26"/>
      <c r="E862" s="26"/>
      <c r="G862" s="26"/>
    </row>
    <row r="863" spans="2:7" x14ac:dyDescent="0.25">
      <c r="B863" s="26"/>
      <c r="C863" s="26"/>
      <c r="D863" s="26"/>
      <c r="E863" s="26"/>
      <c r="G863" s="26"/>
    </row>
    <row r="864" spans="2:7" x14ac:dyDescent="0.25">
      <c r="B864" s="26"/>
      <c r="C864" s="26"/>
      <c r="D864" s="26"/>
      <c r="E864" s="26"/>
      <c r="G864" s="26"/>
    </row>
    <row r="865" spans="2:7" x14ac:dyDescent="0.25">
      <c r="B865" s="26"/>
      <c r="C865" s="26"/>
      <c r="D865" s="26"/>
      <c r="E865" s="26"/>
      <c r="G865" s="26"/>
    </row>
    <row r="866" spans="2:7" x14ac:dyDescent="0.25">
      <c r="B866" s="26"/>
      <c r="C866" s="26"/>
      <c r="D866" s="26"/>
      <c r="E866" s="26"/>
      <c r="G866" s="26"/>
    </row>
    <row r="867" spans="2:7" x14ac:dyDescent="0.25">
      <c r="B867" s="26"/>
      <c r="C867" s="26"/>
      <c r="D867" s="26"/>
      <c r="E867" s="26"/>
      <c r="G867" s="26"/>
    </row>
    <row r="868" spans="2:7" x14ac:dyDescent="0.25">
      <c r="B868" s="26"/>
      <c r="C868" s="26"/>
      <c r="D868" s="26"/>
      <c r="E868" s="26"/>
      <c r="G868" s="26"/>
    </row>
    <row r="869" spans="2:7" x14ac:dyDescent="0.25">
      <c r="B869" s="26"/>
      <c r="C869" s="26"/>
      <c r="D869" s="26"/>
      <c r="E869" s="26"/>
      <c r="G869" s="26"/>
    </row>
    <row r="870" spans="2:7" x14ac:dyDescent="0.25">
      <c r="B870" s="26"/>
      <c r="C870" s="26"/>
      <c r="D870" s="26"/>
      <c r="E870" s="26"/>
      <c r="G870" s="26"/>
    </row>
    <row r="871" spans="2:7" x14ac:dyDescent="0.25">
      <c r="B871" s="26"/>
      <c r="C871" s="26"/>
      <c r="D871" s="26"/>
      <c r="E871" s="26"/>
      <c r="G871" s="26"/>
    </row>
    <row r="872" spans="2:7" x14ac:dyDescent="0.25">
      <c r="B872" s="26"/>
      <c r="C872" s="26"/>
      <c r="D872" s="26"/>
      <c r="E872" s="26"/>
      <c r="G872" s="26"/>
    </row>
    <row r="873" spans="2:7" x14ac:dyDescent="0.25">
      <c r="B873" s="26"/>
      <c r="C873" s="26"/>
      <c r="D873" s="26"/>
      <c r="E873" s="26"/>
      <c r="G873" s="26"/>
    </row>
    <row r="874" spans="2:7" x14ac:dyDescent="0.25">
      <c r="B874" s="26"/>
      <c r="C874" s="26"/>
      <c r="D874" s="26"/>
      <c r="E874" s="26"/>
      <c r="G874" s="26"/>
    </row>
    <row r="875" spans="2:7" x14ac:dyDescent="0.25">
      <c r="B875" s="26"/>
      <c r="C875" s="26"/>
      <c r="D875" s="26"/>
      <c r="E875" s="26"/>
      <c r="G875" s="26"/>
    </row>
    <row r="876" spans="2:7" x14ac:dyDescent="0.25">
      <c r="B876" s="26"/>
      <c r="C876" s="26"/>
      <c r="D876" s="26"/>
      <c r="E876" s="26"/>
      <c r="G876" s="26"/>
    </row>
    <row r="877" spans="2:7" x14ac:dyDescent="0.25">
      <c r="B877" s="26"/>
      <c r="C877" s="26"/>
      <c r="D877" s="26"/>
      <c r="E877" s="26"/>
      <c r="G877" s="26"/>
    </row>
    <row r="878" spans="2:7" x14ac:dyDescent="0.25">
      <c r="B878" s="26"/>
      <c r="C878" s="26"/>
      <c r="D878" s="26"/>
      <c r="E878" s="26"/>
      <c r="G878" s="26"/>
    </row>
    <row r="879" spans="2:7" x14ac:dyDescent="0.25">
      <c r="B879" s="26"/>
      <c r="C879" s="26"/>
      <c r="D879" s="26"/>
      <c r="E879" s="26"/>
      <c r="G879" s="26"/>
    </row>
    <row r="880" spans="2:7" x14ac:dyDescent="0.25">
      <c r="B880" s="26"/>
      <c r="C880" s="26"/>
      <c r="D880" s="26"/>
      <c r="E880" s="26"/>
      <c r="G880" s="26"/>
    </row>
    <row r="881" spans="2:7" x14ac:dyDescent="0.25">
      <c r="B881" s="26"/>
      <c r="C881" s="26"/>
      <c r="D881" s="26"/>
      <c r="E881" s="26"/>
      <c r="G881" s="26"/>
    </row>
    <row r="882" spans="2:7" x14ac:dyDescent="0.25">
      <c r="B882" s="26"/>
      <c r="C882" s="26"/>
      <c r="D882" s="26"/>
      <c r="E882" s="26"/>
      <c r="G882" s="26"/>
    </row>
    <row r="883" spans="2:7" x14ac:dyDescent="0.25">
      <c r="B883" s="26"/>
      <c r="C883" s="26"/>
      <c r="D883" s="26"/>
      <c r="E883" s="26"/>
      <c r="G883" s="26"/>
    </row>
    <row r="884" spans="2:7" x14ac:dyDescent="0.25">
      <c r="B884" s="26"/>
      <c r="C884" s="26"/>
      <c r="D884" s="26"/>
      <c r="E884" s="26"/>
      <c r="G884" s="26"/>
    </row>
    <row r="885" spans="2:7" x14ac:dyDescent="0.25">
      <c r="B885" s="26"/>
      <c r="C885" s="26"/>
      <c r="D885" s="26"/>
      <c r="E885" s="26"/>
      <c r="G885" s="26"/>
    </row>
    <row r="886" spans="2:7" x14ac:dyDescent="0.25">
      <c r="B886" s="26"/>
      <c r="C886" s="26"/>
      <c r="D886" s="26"/>
      <c r="E886" s="26"/>
      <c r="G886" s="26"/>
    </row>
    <row r="887" spans="2:7" x14ac:dyDescent="0.25">
      <c r="B887" s="26"/>
      <c r="C887" s="26"/>
      <c r="D887" s="26"/>
      <c r="E887" s="26"/>
      <c r="G887" s="26"/>
    </row>
    <row r="888" spans="2:7" x14ac:dyDescent="0.25">
      <c r="B888" s="26"/>
      <c r="C888" s="26"/>
      <c r="D888" s="26"/>
      <c r="E888" s="26"/>
      <c r="G888" s="26"/>
    </row>
    <row r="889" spans="2:7" x14ac:dyDescent="0.25">
      <c r="B889" s="26"/>
      <c r="C889" s="26"/>
      <c r="D889" s="26"/>
      <c r="E889" s="26"/>
      <c r="G889" s="26"/>
    </row>
    <row r="890" spans="2:7" x14ac:dyDescent="0.25">
      <c r="B890" s="26"/>
      <c r="C890" s="26"/>
      <c r="D890" s="26"/>
      <c r="E890" s="26"/>
      <c r="G890" s="26"/>
    </row>
  </sheetData>
  <mergeCells count="18">
    <mergeCell ref="B8:F8"/>
    <mergeCell ref="B11:D11"/>
    <mergeCell ref="B25:D25"/>
    <mergeCell ref="B21:D21"/>
    <mergeCell ref="B53:D53"/>
    <mergeCell ref="B10:F10"/>
    <mergeCell ref="B9:F9"/>
    <mergeCell ref="B120:D120"/>
    <mergeCell ref="B122:D122"/>
    <mergeCell ref="B127:D127"/>
    <mergeCell ref="B97:C97"/>
    <mergeCell ref="B103:D103"/>
    <mergeCell ref="B106:D106"/>
    <mergeCell ref="B75:D75"/>
    <mergeCell ref="B101:D101"/>
    <mergeCell ref="B105:D105"/>
    <mergeCell ref="B64:D64"/>
    <mergeCell ref="B82:D82"/>
  </mergeCells>
  <phoneticPr fontId="2" type="noConversion"/>
  <hyperlinks>
    <hyperlink ref="E6" r:id="rId1"/>
    <hyperlink ref="E5" r:id="rId2"/>
  </hyperlinks>
  <pageMargins left="0.7" right="0.7" top="0.75" bottom="0.75" header="0.3" footer="0.3"/>
  <pageSetup paperSize="9" scale="93" fitToHeight="0" orientation="landscape" horizontalDpi="4294967294" verticalDpi="4294967294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775"/>
  <sheetViews>
    <sheetView zoomScale="70" zoomScaleNormal="70" zoomScalePageLayoutView="40" workbookViewId="0">
      <selection activeCell="L1" sqref="L1"/>
    </sheetView>
  </sheetViews>
  <sheetFormatPr defaultColWidth="9.125" defaultRowHeight="14.3" x14ac:dyDescent="0.25"/>
  <cols>
    <col min="1" max="1" width="5.375" style="29" customWidth="1"/>
    <col min="2" max="2" width="34.875" style="26" customWidth="1"/>
    <col min="3" max="3" width="17.375" style="26" customWidth="1"/>
    <col min="4" max="4" width="28.625" style="26" customWidth="1"/>
    <col min="5" max="5" width="18.375" style="26" customWidth="1"/>
    <col min="6" max="6" width="18.5" style="4" customWidth="1"/>
    <col min="7" max="7" width="19.875" style="26" customWidth="1"/>
    <col min="8" max="8" width="20.625" style="26" customWidth="1"/>
    <col min="9" max="9" width="9.375" style="26" customWidth="1"/>
    <col min="10" max="10" width="9.125" style="26" customWidth="1"/>
    <col min="11" max="11" width="8.875" style="25" customWidth="1"/>
    <col min="12" max="12" width="9.125" style="25"/>
    <col min="13" max="13" width="25.875" style="25" customWidth="1"/>
    <col min="14" max="16384" width="9.125" style="25"/>
  </cols>
  <sheetData>
    <row r="1" spans="1:12" ht="21.9" customHeight="1" x14ac:dyDescent="0.3">
      <c r="A1" s="83"/>
      <c r="C1" s="5"/>
      <c r="D1" s="9" t="s">
        <v>2</v>
      </c>
      <c r="E1" s="10" t="s">
        <v>55</v>
      </c>
      <c r="F1" s="10"/>
      <c r="G1"/>
    </row>
    <row r="2" spans="1:12" ht="21.9" customHeight="1" x14ac:dyDescent="0.3">
      <c r="A2" s="83"/>
      <c r="C2" s="5"/>
      <c r="D2" s="9" t="s">
        <v>3</v>
      </c>
      <c r="E2" s="33" t="s">
        <v>149</v>
      </c>
      <c r="F2" s="10"/>
      <c r="G2"/>
    </row>
    <row r="3" spans="1:12" ht="21.9" customHeight="1" x14ac:dyDescent="0.3">
      <c r="A3" s="83"/>
      <c r="C3" s="5"/>
      <c r="D3" s="9" t="s">
        <v>4</v>
      </c>
      <c r="E3" s="10" t="s">
        <v>54</v>
      </c>
      <c r="F3" s="10"/>
      <c r="G3"/>
      <c r="L3" s="127"/>
    </row>
    <row r="4" spans="1:12" ht="21.9" customHeight="1" x14ac:dyDescent="0.3">
      <c r="A4" s="83"/>
      <c r="C4" s="5"/>
      <c r="D4" s="9" t="s">
        <v>5</v>
      </c>
      <c r="E4" s="10" t="s">
        <v>52</v>
      </c>
      <c r="F4" s="10"/>
      <c r="G4"/>
      <c r="L4" s="127"/>
    </row>
    <row r="5" spans="1:12" ht="21.9" customHeight="1" x14ac:dyDescent="0.3">
      <c r="A5" s="83"/>
      <c r="C5" s="5"/>
      <c r="D5" s="9" t="s">
        <v>6</v>
      </c>
      <c r="E5" s="82" t="s">
        <v>53</v>
      </c>
      <c r="F5" s="10"/>
      <c r="G5"/>
      <c r="L5" s="127"/>
    </row>
    <row r="6" spans="1:12" ht="21.9" customHeight="1" x14ac:dyDescent="0.3">
      <c r="A6" s="31"/>
      <c r="C6" s="7"/>
      <c r="D6" s="9" t="s">
        <v>7</v>
      </c>
      <c r="E6" s="81" t="s">
        <v>51</v>
      </c>
      <c r="F6" s="8"/>
      <c r="G6" s="6"/>
      <c r="L6" s="127"/>
    </row>
    <row r="7" spans="1:12" ht="21.9" customHeight="1" x14ac:dyDescent="0.3">
      <c r="A7" s="31"/>
      <c r="B7" s="7"/>
      <c r="C7" s="9"/>
      <c r="D7" s="8"/>
      <c r="E7" s="8"/>
      <c r="F7" s="6"/>
      <c r="G7" s="17"/>
      <c r="L7" s="127"/>
    </row>
    <row r="8" spans="1:12" ht="21.9" customHeight="1" x14ac:dyDescent="0.35">
      <c r="A8" s="32"/>
      <c r="B8" s="257" t="s">
        <v>150</v>
      </c>
      <c r="C8" s="257"/>
      <c r="D8" s="257"/>
      <c r="E8" s="257"/>
      <c r="F8" s="257"/>
      <c r="G8" s="18"/>
      <c r="L8" s="127"/>
    </row>
    <row r="9" spans="1:12" ht="30.1" customHeight="1" x14ac:dyDescent="0.25">
      <c r="A9" s="32"/>
      <c r="B9" s="261" t="s">
        <v>96</v>
      </c>
      <c r="C9" s="261"/>
      <c r="D9" s="261"/>
      <c r="E9" s="261"/>
      <c r="F9" s="261"/>
      <c r="G9" s="16"/>
      <c r="H9" s="12"/>
      <c r="I9" s="12"/>
      <c r="J9" s="12"/>
      <c r="L9" s="127"/>
    </row>
    <row r="10" spans="1:12" ht="21.9" customHeight="1" x14ac:dyDescent="0.35">
      <c r="A10" s="84"/>
      <c r="B10" s="260" t="s">
        <v>14</v>
      </c>
      <c r="C10" s="260"/>
      <c r="D10" s="260"/>
      <c r="E10" s="260"/>
      <c r="F10" s="260"/>
      <c r="G10" s="11"/>
      <c r="L10" s="127"/>
    </row>
    <row r="11" spans="1:12" ht="21.9" customHeight="1" x14ac:dyDescent="0.35">
      <c r="A11" s="84"/>
      <c r="B11" s="258"/>
      <c r="C11" s="258"/>
      <c r="D11" s="258"/>
      <c r="E11" s="14"/>
      <c r="F11" s="14"/>
      <c r="G11" s="11"/>
      <c r="L11" s="127"/>
    </row>
    <row r="12" spans="1:12" ht="39.1" customHeight="1" x14ac:dyDescent="0.25">
      <c r="A12" s="84"/>
      <c r="B12" s="50" t="s">
        <v>48</v>
      </c>
      <c r="C12" s="60"/>
      <c r="D12" s="54"/>
      <c r="E12" s="39" t="s">
        <v>10</v>
      </c>
      <c r="F12" s="40" t="s">
        <v>47</v>
      </c>
      <c r="G12" s="40" t="s">
        <v>8</v>
      </c>
      <c r="H12" s="90"/>
      <c r="I12" s="91"/>
      <c r="J12" s="91"/>
      <c r="L12" s="127"/>
    </row>
    <row r="13" spans="1:12" ht="21.9" customHeight="1" x14ac:dyDescent="0.25">
      <c r="A13" s="85" t="s">
        <v>44</v>
      </c>
      <c r="B13" s="51" t="s">
        <v>146</v>
      </c>
      <c r="C13" s="61"/>
      <c r="D13" s="55"/>
      <c r="E13" s="41"/>
      <c r="F13" s="42"/>
      <c r="G13" s="43"/>
      <c r="L13" s="127"/>
    </row>
    <row r="14" spans="1:12" ht="21.9" customHeight="1" x14ac:dyDescent="0.25">
      <c r="A14" s="85">
        <v>1</v>
      </c>
      <c r="B14" s="52" t="s">
        <v>128</v>
      </c>
      <c r="C14" s="62"/>
      <c r="D14" s="56"/>
      <c r="E14" s="44">
        <v>518</v>
      </c>
      <c r="F14" s="37"/>
      <c r="G14" s="45"/>
      <c r="L14" s="127"/>
    </row>
    <row r="15" spans="1:12" ht="21.9" customHeight="1" x14ac:dyDescent="0.25">
      <c r="A15" s="85"/>
      <c r="B15" s="52"/>
      <c r="C15" s="62"/>
      <c r="D15" s="56"/>
      <c r="E15" s="44"/>
      <c r="F15" s="37"/>
      <c r="G15" s="45"/>
      <c r="L15" s="127"/>
    </row>
    <row r="16" spans="1:12" ht="21.9" customHeight="1" x14ac:dyDescent="0.25">
      <c r="A16" s="85">
        <v>2</v>
      </c>
      <c r="B16" s="52" t="s">
        <v>129</v>
      </c>
      <c r="C16" s="62"/>
      <c r="D16" s="56"/>
      <c r="E16" s="44">
        <v>54</v>
      </c>
      <c r="F16" s="37"/>
      <c r="G16" s="45"/>
      <c r="L16" s="127"/>
    </row>
    <row r="17" spans="1:12" ht="21.9" customHeight="1" x14ac:dyDescent="0.25">
      <c r="A17" s="85"/>
      <c r="B17" s="52"/>
      <c r="C17" s="62"/>
      <c r="D17" s="56"/>
      <c r="E17" s="44"/>
      <c r="F17" s="37"/>
      <c r="G17" s="45"/>
      <c r="L17" s="127"/>
    </row>
    <row r="18" spans="1:12" ht="21.9" customHeight="1" x14ac:dyDescent="0.25">
      <c r="A18" s="85">
        <v>3</v>
      </c>
      <c r="B18" s="52" t="s">
        <v>130</v>
      </c>
      <c r="C18" s="63"/>
      <c r="D18" s="57"/>
      <c r="E18" s="44">
        <v>74</v>
      </c>
      <c r="F18" s="37"/>
      <c r="G18" s="45"/>
      <c r="H18" s="25"/>
      <c r="L18" s="127"/>
    </row>
    <row r="19" spans="1:12" ht="21.9" customHeight="1" x14ac:dyDescent="0.25">
      <c r="A19" s="85"/>
      <c r="B19" s="52"/>
      <c r="C19" s="108"/>
      <c r="D19" s="57"/>
      <c r="E19" s="44"/>
      <c r="F19" s="37"/>
      <c r="G19" s="45"/>
      <c r="H19" s="25"/>
      <c r="L19" s="127"/>
    </row>
    <row r="20" spans="1:12" ht="21.9" customHeight="1" x14ac:dyDescent="0.25">
      <c r="A20" s="85">
        <v>4</v>
      </c>
      <c r="B20" s="52" t="s">
        <v>131</v>
      </c>
      <c r="C20" s="59"/>
      <c r="D20" s="56"/>
      <c r="E20" s="44">
        <v>949</v>
      </c>
      <c r="F20" s="37"/>
      <c r="G20" s="45"/>
      <c r="L20" s="127"/>
    </row>
    <row r="21" spans="1:12" ht="21.9" customHeight="1" x14ac:dyDescent="0.25">
      <c r="A21" s="85"/>
      <c r="B21" s="52"/>
      <c r="C21" s="59"/>
      <c r="D21" s="56"/>
      <c r="E21" s="44"/>
      <c r="F21" s="37"/>
      <c r="G21" s="45"/>
      <c r="L21" s="127"/>
    </row>
    <row r="22" spans="1:12" ht="21.75" customHeight="1" x14ac:dyDescent="0.25">
      <c r="A22" s="85">
        <v>5</v>
      </c>
      <c r="B22" s="259" t="s">
        <v>132</v>
      </c>
      <c r="C22" s="259"/>
      <c r="D22" s="259"/>
      <c r="E22" s="46">
        <v>502</v>
      </c>
      <c r="F22" s="37"/>
      <c r="G22" s="45"/>
      <c r="L22" s="127"/>
    </row>
    <row r="23" spans="1:12" ht="21.75" customHeight="1" x14ac:dyDescent="0.25">
      <c r="A23" s="85"/>
      <c r="B23" s="109"/>
      <c r="C23" s="107"/>
      <c r="D23" s="110"/>
      <c r="E23" s="46"/>
      <c r="F23" s="37"/>
      <c r="G23" s="45"/>
      <c r="L23" s="127"/>
    </row>
    <row r="24" spans="1:12" ht="21.9" customHeight="1" x14ac:dyDescent="0.25">
      <c r="A24" s="85">
        <v>6</v>
      </c>
      <c r="B24" s="65" t="s">
        <v>133</v>
      </c>
      <c r="C24" s="62"/>
      <c r="D24" s="66"/>
      <c r="E24" s="44">
        <v>66</v>
      </c>
      <c r="F24" s="37"/>
      <c r="G24" s="45"/>
      <c r="L24" s="127"/>
    </row>
    <row r="25" spans="1:12" ht="21.9" customHeight="1" x14ac:dyDescent="0.25">
      <c r="A25" s="85"/>
      <c r="B25" s="65"/>
      <c r="C25" s="62"/>
      <c r="D25" s="66"/>
      <c r="E25" s="44"/>
      <c r="F25" s="37"/>
      <c r="G25" s="45"/>
      <c r="L25" s="127"/>
    </row>
    <row r="26" spans="1:12" ht="21.9" customHeight="1" x14ac:dyDescent="0.25">
      <c r="A26" s="85">
        <v>7</v>
      </c>
      <c r="B26" s="52" t="s">
        <v>134</v>
      </c>
      <c r="C26" s="62"/>
      <c r="D26" s="56"/>
      <c r="E26" s="44">
        <v>292</v>
      </c>
      <c r="F26" s="37"/>
      <c r="G26" s="45"/>
      <c r="L26" s="127"/>
    </row>
    <row r="27" spans="1:12" ht="21.9" customHeight="1" x14ac:dyDescent="0.25">
      <c r="A27" s="85"/>
      <c r="B27" s="52"/>
      <c r="C27" s="62"/>
      <c r="D27" s="56"/>
      <c r="E27" s="44"/>
      <c r="F27" s="37"/>
      <c r="G27" s="45"/>
      <c r="L27" s="127"/>
    </row>
    <row r="28" spans="1:12" ht="21.9" customHeight="1" x14ac:dyDescent="0.25">
      <c r="A28" s="85">
        <v>8</v>
      </c>
      <c r="B28" s="52" t="s">
        <v>135</v>
      </c>
      <c r="C28" s="62"/>
      <c r="D28" s="56"/>
      <c r="E28" s="44">
        <v>399</v>
      </c>
      <c r="F28" s="37"/>
      <c r="G28" s="45"/>
      <c r="I28" s="25"/>
      <c r="L28" s="127"/>
    </row>
    <row r="29" spans="1:12" ht="21.9" customHeight="1" x14ac:dyDescent="0.25">
      <c r="A29" s="85"/>
      <c r="B29" s="52"/>
      <c r="C29" s="62"/>
      <c r="D29" s="56"/>
      <c r="E29" s="44"/>
      <c r="F29" s="37"/>
      <c r="G29" s="45"/>
      <c r="I29" s="25"/>
      <c r="L29" s="127"/>
    </row>
    <row r="30" spans="1:12" ht="19.05" x14ac:dyDescent="0.25">
      <c r="A30" s="85">
        <v>9</v>
      </c>
      <c r="B30" s="259" t="s">
        <v>136</v>
      </c>
      <c r="C30" s="259"/>
      <c r="D30" s="259"/>
      <c r="E30" s="46">
        <v>302</v>
      </c>
      <c r="F30" s="37"/>
      <c r="G30" s="45"/>
      <c r="L30" s="127"/>
    </row>
    <row r="31" spans="1:12" ht="19.05" x14ac:dyDescent="0.25">
      <c r="A31" s="85"/>
      <c r="B31" s="109"/>
      <c r="C31" s="107"/>
      <c r="D31" s="110"/>
      <c r="E31" s="46"/>
      <c r="F31" s="37"/>
      <c r="G31" s="45"/>
      <c r="L31" s="127"/>
    </row>
    <row r="32" spans="1:12" ht="21.9" customHeight="1" x14ac:dyDescent="0.25">
      <c r="A32" s="85">
        <v>10</v>
      </c>
      <c r="B32" s="65" t="s">
        <v>137</v>
      </c>
      <c r="C32" s="62"/>
      <c r="D32" s="66"/>
      <c r="E32" s="44">
        <v>201</v>
      </c>
      <c r="F32" s="37"/>
      <c r="G32" s="45"/>
      <c r="L32" s="127"/>
    </row>
    <row r="33" spans="1:12" ht="21.9" customHeight="1" x14ac:dyDescent="0.25">
      <c r="A33" s="85"/>
      <c r="B33" s="65"/>
      <c r="C33" s="62"/>
      <c r="D33" s="66"/>
      <c r="E33" s="44"/>
      <c r="F33" s="37"/>
      <c r="G33" s="45"/>
      <c r="L33" s="127"/>
    </row>
    <row r="34" spans="1:12" ht="21.9" customHeight="1" x14ac:dyDescent="0.25">
      <c r="A34" s="85">
        <v>11</v>
      </c>
      <c r="B34" s="67" t="s">
        <v>138</v>
      </c>
      <c r="C34" s="63"/>
      <c r="D34" s="57"/>
      <c r="E34" s="44">
        <v>2</v>
      </c>
      <c r="F34" s="37"/>
      <c r="G34" s="45"/>
      <c r="H34" s="25"/>
      <c r="L34" s="127"/>
    </row>
    <row r="35" spans="1:12" ht="21.9" customHeight="1" x14ac:dyDescent="0.25">
      <c r="A35" s="85"/>
      <c r="B35" s="67"/>
      <c r="C35" s="63"/>
      <c r="D35" s="57"/>
      <c r="E35" s="44"/>
      <c r="F35" s="37"/>
      <c r="G35" s="45"/>
      <c r="H35" s="25"/>
      <c r="L35" s="127"/>
    </row>
    <row r="36" spans="1:12" ht="21.9" customHeight="1" x14ac:dyDescent="0.25">
      <c r="A36" s="85">
        <v>12</v>
      </c>
      <c r="B36" s="68" t="s">
        <v>139</v>
      </c>
      <c r="C36" s="38"/>
      <c r="D36" s="71"/>
      <c r="E36" s="44">
        <v>223</v>
      </c>
      <c r="F36" s="37"/>
      <c r="G36" s="45"/>
      <c r="H36" s="25"/>
      <c r="L36" s="127"/>
    </row>
    <row r="37" spans="1:12" ht="21.9" customHeight="1" x14ac:dyDescent="0.25">
      <c r="A37" s="85"/>
      <c r="B37" s="68"/>
      <c r="C37" s="38"/>
      <c r="D37" s="71"/>
      <c r="E37" s="44"/>
      <c r="F37" s="37"/>
      <c r="G37" s="45"/>
      <c r="H37" s="25"/>
      <c r="L37" s="127"/>
    </row>
    <row r="38" spans="1:12" ht="21.9" customHeight="1" x14ac:dyDescent="0.25">
      <c r="A38" s="85">
        <v>13</v>
      </c>
      <c r="B38" s="68" t="s">
        <v>140</v>
      </c>
      <c r="C38" s="38"/>
      <c r="D38" s="71"/>
      <c r="E38" s="44">
        <v>714</v>
      </c>
      <c r="F38" s="37"/>
      <c r="G38" s="45"/>
      <c r="H38" s="25"/>
      <c r="L38" s="127"/>
    </row>
    <row r="39" spans="1:12" ht="21.9" customHeight="1" x14ac:dyDescent="0.25">
      <c r="A39" s="85"/>
      <c r="B39" s="68"/>
      <c r="C39" s="38"/>
      <c r="D39" s="71"/>
      <c r="E39" s="44"/>
      <c r="F39" s="37"/>
      <c r="G39" s="45"/>
      <c r="H39" s="25"/>
      <c r="L39" s="127"/>
    </row>
    <row r="40" spans="1:12" ht="21.9" customHeight="1" x14ac:dyDescent="0.25">
      <c r="A40" s="85">
        <v>14</v>
      </c>
      <c r="B40" s="68" t="s">
        <v>141</v>
      </c>
      <c r="C40" s="38"/>
      <c r="D40" s="71"/>
      <c r="E40" s="44">
        <v>987</v>
      </c>
      <c r="F40" s="37"/>
      <c r="G40" s="45"/>
      <c r="H40" s="25"/>
      <c r="L40" s="127"/>
    </row>
    <row r="41" spans="1:12" ht="21.9" customHeight="1" x14ac:dyDescent="0.25">
      <c r="A41" s="85"/>
      <c r="B41" s="68"/>
      <c r="C41" s="38"/>
      <c r="D41" s="71"/>
      <c r="E41" s="44"/>
      <c r="F41" s="37"/>
      <c r="G41" s="45"/>
      <c r="H41" s="25"/>
      <c r="L41" s="127"/>
    </row>
    <row r="42" spans="1:12" ht="21.9" customHeight="1" x14ac:dyDescent="0.25">
      <c r="A42" s="85">
        <v>15</v>
      </c>
      <c r="B42" s="68" t="s">
        <v>142</v>
      </c>
      <c r="C42" s="38"/>
      <c r="D42" s="71"/>
      <c r="E42" s="44">
        <v>882</v>
      </c>
      <c r="F42" s="37"/>
      <c r="G42" s="45"/>
      <c r="H42" s="25"/>
      <c r="L42" s="127"/>
    </row>
    <row r="43" spans="1:12" ht="21.9" customHeight="1" x14ac:dyDescent="0.25">
      <c r="A43" s="85"/>
      <c r="B43" s="68"/>
      <c r="C43" s="38"/>
      <c r="D43" s="71"/>
      <c r="E43" s="44"/>
      <c r="F43" s="37"/>
      <c r="G43" s="45"/>
      <c r="H43" s="25"/>
      <c r="L43" s="127"/>
    </row>
    <row r="44" spans="1:12" ht="21.9" customHeight="1" x14ac:dyDescent="0.25">
      <c r="A44" s="85">
        <v>16</v>
      </c>
      <c r="B44" s="68" t="s">
        <v>143</v>
      </c>
      <c r="C44" s="38"/>
      <c r="D44" s="71"/>
      <c r="E44" s="44">
        <v>757</v>
      </c>
      <c r="F44" s="37"/>
      <c r="G44" s="45"/>
      <c r="H44" s="25"/>
      <c r="L44" s="127"/>
    </row>
    <row r="45" spans="1:12" ht="21.9" customHeight="1" x14ac:dyDescent="0.25">
      <c r="A45" s="85"/>
      <c r="B45" s="68"/>
      <c r="C45" s="38"/>
      <c r="D45" s="71"/>
      <c r="E45" s="44"/>
      <c r="F45" s="37"/>
      <c r="G45" s="45"/>
      <c r="H45" s="25"/>
      <c r="L45" s="127"/>
    </row>
    <row r="46" spans="1:12" ht="21.9" customHeight="1" x14ac:dyDescent="0.25">
      <c r="A46" s="85">
        <v>17</v>
      </c>
      <c r="B46" s="69" t="s">
        <v>144</v>
      </c>
      <c r="C46" s="38"/>
      <c r="D46" s="71"/>
      <c r="E46" s="44">
        <v>819</v>
      </c>
      <c r="F46" s="37"/>
      <c r="G46" s="45"/>
      <c r="H46" s="25"/>
      <c r="L46" s="127"/>
    </row>
    <row r="47" spans="1:12" ht="21.9" customHeight="1" x14ac:dyDescent="0.25">
      <c r="A47" s="85"/>
      <c r="B47" s="69"/>
      <c r="C47" s="38"/>
      <c r="D47" s="71"/>
      <c r="E47" s="44"/>
      <c r="F47" s="37"/>
      <c r="G47" s="45"/>
      <c r="H47" s="25"/>
      <c r="L47" s="126"/>
    </row>
    <row r="48" spans="1:12" ht="21.9" customHeight="1" x14ac:dyDescent="0.25">
      <c r="A48" s="85" t="s">
        <v>49</v>
      </c>
      <c r="B48" s="51" t="s">
        <v>145</v>
      </c>
      <c r="C48" s="61"/>
      <c r="D48" s="55"/>
      <c r="E48" s="41">
        <v>1412</v>
      </c>
      <c r="F48" s="42"/>
      <c r="G48" s="43"/>
    </row>
    <row r="49" spans="1:10" ht="21.9" customHeight="1" x14ac:dyDescent="0.25">
      <c r="A49" s="85"/>
      <c r="B49" s="51"/>
      <c r="C49" s="61"/>
      <c r="D49" s="55"/>
      <c r="E49" s="41"/>
      <c r="F49" s="42"/>
      <c r="G49" s="43"/>
    </row>
    <row r="50" spans="1:10" ht="21.9" customHeight="1" x14ac:dyDescent="0.25">
      <c r="A50" s="85" t="s">
        <v>61</v>
      </c>
      <c r="B50" s="51" t="s">
        <v>46</v>
      </c>
      <c r="C50" s="61"/>
      <c r="D50" s="55"/>
      <c r="E50" s="41"/>
      <c r="F50" s="42"/>
      <c r="G50" s="43"/>
    </row>
    <row r="51" spans="1:10" ht="21.9" customHeight="1" x14ac:dyDescent="0.25">
      <c r="A51" s="85">
        <v>1</v>
      </c>
      <c r="B51" s="52" t="s">
        <v>147</v>
      </c>
      <c r="C51" s="62"/>
      <c r="D51" s="56"/>
      <c r="E51" s="44"/>
      <c r="F51" s="37"/>
      <c r="G51" s="45"/>
    </row>
    <row r="52" spans="1:10" ht="21.9" customHeight="1" x14ac:dyDescent="0.25">
      <c r="A52" s="85">
        <v>2</v>
      </c>
      <c r="B52" s="52" t="s">
        <v>148</v>
      </c>
      <c r="C52" s="62"/>
      <c r="D52" s="56"/>
      <c r="E52" s="44"/>
      <c r="F52" s="37"/>
      <c r="G52" s="45"/>
    </row>
    <row r="53" spans="1:10" s="28" customFormat="1" ht="21.9" customHeight="1" x14ac:dyDescent="0.25">
      <c r="A53" s="29"/>
      <c r="B53" s="74"/>
      <c r="C53" s="75"/>
      <c r="D53" s="75"/>
      <c r="E53" s="76"/>
      <c r="F53" s="77"/>
      <c r="G53" s="77"/>
      <c r="I53" s="27"/>
      <c r="J53" s="27"/>
    </row>
    <row r="54" spans="1:10" s="28" customFormat="1" ht="21.9" customHeight="1" x14ac:dyDescent="0.25">
      <c r="A54" s="29"/>
      <c r="B54" s="74"/>
      <c r="C54" s="75"/>
      <c r="D54" s="75"/>
      <c r="E54" s="76"/>
      <c r="F54" s="77"/>
      <c r="G54" s="77"/>
      <c r="I54" s="27"/>
      <c r="J54" s="27"/>
    </row>
    <row r="55" spans="1:10" s="28" customFormat="1" ht="21.9" customHeight="1" x14ac:dyDescent="0.25">
      <c r="A55" s="29"/>
      <c r="B55" s="74"/>
      <c r="C55" s="75"/>
      <c r="D55" s="75"/>
      <c r="E55" s="76"/>
      <c r="F55" s="77"/>
      <c r="G55" s="77"/>
      <c r="I55" s="27"/>
      <c r="J55" s="27"/>
    </row>
    <row r="56" spans="1:10" s="28" customFormat="1" ht="21.9" customHeight="1" x14ac:dyDescent="0.25">
      <c r="A56" s="29"/>
      <c r="B56" s="74"/>
      <c r="C56" s="78"/>
      <c r="D56" s="78"/>
      <c r="E56" s="76"/>
      <c r="F56" s="77"/>
      <c r="G56" s="77"/>
      <c r="I56" s="27"/>
      <c r="J56" s="27"/>
    </row>
    <row r="57" spans="1:10" s="28" customFormat="1" ht="21.9" customHeight="1" x14ac:dyDescent="0.25">
      <c r="A57" s="29"/>
      <c r="B57" s="74"/>
      <c r="C57" s="78"/>
      <c r="D57" s="78"/>
      <c r="E57" s="76"/>
      <c r="F57" s="77"/>
      <c r="G57" s="77"/>
      <c r="I57" s="27"/>
      <c r="J57" s="27"/>
    </row>
    <row r="58" spans="1:10" s="28" customFormat="1" ht="21.9" customHeight="1" x14ac:dyDescent="0.25">
      <c r="A58" s="29"/>
      <c r="B58" s="74"/>
      <c r="C58" s="78"/>
      <c r="D58" s="78"/>
      <c r="E58" s="76"/>
      <c r="F58" s="77"/>
      <c r="G58" s="77"/>
      <c r="I58" s="27"/>
      <c r="J58" s="27"/>
    </row>
    <row r="59" spans="1:10" s="28" customFormat="1" ht="21.9" customHeight="1" x14ac:dyDescent="0.25">
      <c r="A59" s="29"/>
      <c r="B59" s="74"/>
      <c r="C59" s="78"/>
      <c r="D59" s="78"/>
      <c r="E59" s="76"/>
      <c r="F59" s="77"/>
      <c r="G59" s="77"/>
      <c r="I59" s="27"/>
      <c r="J59" s="27"/>
    </row>
    <row r="60" spans="1:10" s="28" customFormat="1" ht="21.9" customHeight="1" x14ac:dyDescent="0.25">
      <c r="A60" s="29"/>
      <c r="B60" s="74"/>
      <c r="C60" s="78"/>
      <c r="D60" s="78"/>
      <c r="E60" s="76"/>
      <c r="F60" s="77"/>
      <c r="G60" s="77"/>
      <c r="I60" s="27"/>
      <c r="J60" s="27"/>
    </row>
    <row r="61" spans="1:10" s="28" customFormat="1" ht="21.9" customHeight="1" x14ac:dyDescent="0.25">
      <c r="A61" s="29"/>
      <c r="B61" s="74"/>
      <c r="C61" s="78"/>
      <c r="D61" s="78"/>
      <c r="E61" s="76"/>
      <c r="F61" s="77"/>
      <c r="G61" s="77"/>
      <c r="I61" s="27"/>
      <c r="J61" s="27"/>
    </row>
    <row r="62" spans="1:10" s="28" customFormat="1" ht="21.9" customHeight="1" x14ac:dyDescent="0.25">
      <c r="A62" s="29"/>
      <c r="B62" s="74"/>
      <c r="C62" s="78"/>
      <c r="D62" s="78"/>
      <c r="E62" s="76"/>
      <c r="F62" s="77"/>
      <c r="G62" s="77"/>
      <c r="I62" s="27"/>
      <c r="J62" s="27"/>
    </row>
    <row r="63" spans="1:10" s="28" customFormat="1" ht="21.9" customHeight="1" x14ac:dyDescent="0.25">
      <c r="A63" s="29"/>
      <c r="B63" s="74"/>
      <c r="C63" s="78"/>
      <c r="D63" s="78"/>
      <c r="E63" s="76"/>
      <c r="F63" s="77"/>
      <c r="G63" s="77"/>
      <c r="I63" s="27"/>
      <c r="J63" s="27"/>
    </row>
    <row r="64" spans="1:10" s="28" customFormat="1" ht="21.9" customHeight="1" x14ac:dyDescent="0.25">
      <c r="A64" s="29"/>
      <c r="B64" s="74"/>
      <c r="C64" s="78"/>
      <c r="D64" s="78"/>
      <c r="E64" s="76"/>
      <c r="F64" s="77"/>
      <c r="G64" s="77"/>
      <c r="I64" s="27"/>
      <c r="J64" s="27"/>
    </row>
    <row r="65" spans="1:10" s="28" customFormat="1" ht="21.9" customHeight="1" x14ac:dyDescent="0.25">
      <c r="A65" s="29"/>
      <c r="B65" s="74"/>
      <c r="C65" s="78"/>
      <c r="D65" s="78"/>
      <c r="E65" s="76"/>
      <c r="F65" s="77"/>
      <c r="G65" s="77"/>
      <c r="I65" s="27"/>
      <c r="J65" s="27"/>
    </row>
    <row r="66" spans="1:10" s="28" customFormat="1" ht="21.9" customHeight="1" x14ac:dyDescent="0.25">
      <c r="A66" s="29"/>
      <c r="B66" s="74"/>
      <c r="C66" s="78"/>
      <c r="D66" s="78"/>
      <c r="E66" s="76"/>
      <c r="F66" s="77"/>
      <c r="G66" s="77"/>
      <c r="I66" s="27"/>
      <c r="J66" s="27"/>
    </row>
    <row r="67" spans="1:10" s="28" customFormat="1" ht="21.9" customHeight="1" x14ac:dyDescent="0.25">
      <c r="A67" s="29"/>
      <c r="B67" s="74"/>
      <c r="C67" s="78"/>
      <c r="D67" s="78"/>
      <c r="E67" s="76"/>
      <c r="F67" s="77"/>
      <c r="G67" s="77"/>
      <c r="I67" s="27"/>
      <c r="J67" s="27"/>
    </row>
    <row r="68" spans="1:10" s="28" customFormat="1" ht="21.9" customHeight="1" x14ac:dyDescent="0.25">
      <c r="A68" s="29"/>
      <c r="B68" s="74"/>
      <c r="C68" s="78"/>
      <c r="D68" s="78"/>
      <c r="E68" s="76"/>
      <c r="F68" s="77"/>
      <c r="G68" s="77"/>
      <c r="I68" s="27"/>
      <c r="J68" s="27"/>
    </row>
    <row r="69" spans="1:10" s="28" customFormat="1" ht="21.9" customHeight="1" x14ac:dyDescent="0.25">
      <c r="A69" s="29"/>
      <c r="B69" s="74"/>
      <c r="C69" s="78"/>
      <c r="D69" s="78"/>
      <c r="E69" s="76"/>
      <c r="F69" s="77"/>
      <c r="G69" s="77"/>
      <c r="I69" s="27"/>
      <c r="J69" s="27"/>
    </row>
    <row r="70" spans="1:10" s="28" customFormat="1" ht="21.9" customHeight="1" x14ac:dyDescent="0.25">
      <c r="A70" s="29"/>
      <c r="B70" s="74"/>
      <c r="C70" s="78"/>
      <c r="D70" s="78"/>
      <c r="E70" s="76"/>
      <c r="F70" s="77"/>
      <c r="G70" s="77"/>
      <c r="I70" s="27"/>
      <c r="J70" s="27"/>
    </row>
    <row r="71" spans="1:10" s="28" customFormat="1" ht="21.9" customHeight="1" x14ac:dyDescent="0.25">
      <c r="A71" s="29"/>
      <c r="B71" s="74"/>
      <c r="C71" s="78"/>
      <c r="D71" s="78"/>
      <c r="E71" s="76"/>
      <c r="F71" s="77"/>
      <c r="G71" s="77"/>
      <c r="I71" s="27"/>
      <c r="J71" s="27"/>
    </row>
    <row r="72" spans="1:10" s="28" customFormat="1" ht="21.9" customHeight="1" x14ac:dyDescent="0.25">
      <c r="A72" s="29"/>
      <c r="B72" s="74"/>
      <c r="C72" s="78"/>
      <c r="D72" s="78"/>
      <c r="E72" s="76"/>
      <c r="F72" s="77"/>
      <c r="G72" s="77"/>
      <c r="I72" s="27"/>
      <c r="J72" s="27"/>
    </row>
    <row r="73" spans="1:10" s="28" customFormat="1" ht="21.9" customHeight="1" x14ac:dyDescent="0.25">
      <c r="A73" s="29"/>
      <c r="B73" s="74"/>
      <c r="C73" s="78"/>
      <c r="D73" s="78"/>
      <c r="E73" s="76"/>
      <c r="F73" s="77"/>
      <c r="G73" s="77"/>
      <c r="I73" s="27"/>
      <c r="J73" s="27"/>
    </row>
    <row r="74" spans="1:10" s="28" customFormat="1" ht="21.9" customHeight="1" x14ac:dyDescent="0.25">
      <c r="A74" s="29"/>
      <c r="B74" s="74"/>
      <c r="C74" s="78"/>
      <c r="D74" s="78"/>
      <c r="E74" s="76"/>
      <c r="F74" s="77"/>
      <c r="G74" s="77"/>
      <c r="I74" s="27"/>
      <c r="J74" s="27"/>
    </row>
    <row r="75" spans="1:10" s="28" customFormat="1" ht="21.9" customHeight="1" x14ac:dyDescent="0.25">
      <c r="A75" s="29"/>
      <c r="B75" s="74"/>
      <c r="C75" s="78"/>
      <c r="D75" s="78"/>
      <c r="E75" s="76"/>
      <c r="F75" s="77"/>
      <c r="G75" s="77"/>
      <c r="I75" s="27"/>
      <c r="J75" s="27"/>
    </row>
    <row r="76" spans="1:10" s="28" customFormat="1" ht="21.9" customHeight="1" x14ac:dyDescent="0.25">
      <c r="A76" s="29"/>
      <c r="B76" s="74"/>
      <c r="C76" s="78"/>
      <c r="D76" s="78"/>
      <c r="E76" s="76"/>
      <c r="F76" s="77"/>
      <c r="G76" s="77"/>
      <c r="I76" s="27"/>
      <c r="J76" s="27"/>
    </row>
    <row r="77" spans="1:10" s="28" customFormat="1" ht="21.9" customHeight="1" x14ac:dyDescent="0.25">
      <c r="A77" s="29"/>
      <c r="B77" s="74"/>
      <c r="C77" s="78"/>
      <c r="D77" s="78"/>
      <c r="E77" s="76"/>
      <c r="F77" s="77"/>
      <c r="G77" s="77"/>
      <c r="I77" s="27"/>
      <c r="J77" s="27"/>
    </row>
    <row r="78" spans="1:10" ht="21.9" customHeight="1" x14ac:dyDescent="0.25">
      <c r="A78" s="86"/>
      <c r="B78" s="34"/>
      <c r="C78" s="34"/>
      <c r="D78" s="34"/>
      <c r="E78" s="35"/>
      <c r="F78" s="36"/>
      <c r="G78" s="36"/>
      <c r="H78" s="25"/>
    </row>
    <row r="79" spans="1:10" ht="21.9" customHeight="1" x14ac:dyDescent="0.25">
      <c r="B79" s="74"/>
      <c r="C79" s="75"/>
      <c r="D79" s="75"/>
      <c r="E79" s="76"/>
      <c r="F79" s="77"/>
      <c r="G79" s="77"/>
    </row>
    <row r="80" spans="1:10" ht="19.05" x14ac:dyDescent="0.25">
      <c r="A80" s="79"/>
      <c r="B80" s="74"/>
      <c r="C80" s="75"/>
      <c r="D80" s="75"/>
      <c r="E80" s="76"/>
      <c r="F80" s="77"/>
      <c r="G80" s="77"/>
      <c r="J80" s="24"/>
    </row>
    <row r="81" spans="1:10" ht="19.05" x14ac:dyDescent="0.25">
      <c r="A81" s="79"/>
      <c r="B81" s="74"/>
      <c r="C81" s="75"/>
      <c r="D81" s="75"/>
      <c r="E81" s="76"/>
      <c r="F81" s="77"/>
      <c r="G81" s="77"/>
      <c r="J81" s="24"/>
    </row>
    <row r="82" spans="1:10" ht="19.05" x14ac:dyDescent="0.25">
      <c r="A82" s="79"/>
      <c r="B82" s="74"/>
      <c r="C82" s="75"/>
      <c r="D82" s="75"/>
      <c r="E82" s="76"/>
      <c r="F82" s="77"/>
      <c r="G82" s="77"/>
      <c r="J82" s="24"/>
    </row>
    <row r="83" spans="1:10" ht="19.05" x14ac:dyDescent="0.25">
      <c r="A83" s="79"/>
      <c r="B83" s="74"/>
      <c r="C83" s="75"/>
      <c r="D83" s="75"/>
      <c r="E83" s="76"/>
      <c r="F83" s="77"/>
      <c r="G83" s="77"/>
      <c r="J83" s="24"/>
    </row>
    <row r="84" spans="1:10" ht="19.05" x14ac:dyDescent="0.25">
      <c r="A84" s="79"/>
      <c r="B84" s="74"/>
      <c r="C84" s="75"/>
      <c r="D84" s="75"/>
      <c r="E84" s="76"/>
      <c r="F84" s="77"/>
      <c r="G84" s="77"/>
      <c r="J84" s="24"/>
    </row>
    <row r="85" spans="1:10" ht="19.05" x14ac:dyDescent="0.25">
      <c r="B85" s="74"/>
      <c r="C85" s="75"/>
      <c r="D85" s="75"/>
      <c r="E85" s="76"/>
      <c r="F85" s="77"/>
      <c r="G85" s="77"/>
      <c r="J85" s="24"/>
    </row>
    <row r="86" spans="1:10" ht="19.05" x14ac:dyDescent="0.25">
      <c r="A86" s="79"/>
      <c r="B86" s="74"/>
      <c r="C86" s="75"/>
      <c r="D86" s="75"/>
      <c r="E86" s="76"/>
      <c r="F86" s="77"/>
      <c r="G86" s="77"/>
      <c r="J86" s="24"/>
    </row>
    <row r="87" spans="1:10" ht="19.05" x14ac:dyDescent="0.25">
      <c r="A87" s="79"/>
      <c r="B87" s="74"/>
      <c r="C87" s="75"/>
      <c r="D87" s="75"/>
      <c r="E87" s="76"/>
      <c r="F87" s="77"/>
      <c r="G87" s="77"/>
      <c r="J87" s="24"/>
    </row>
    <row r="88" spans="1:10" ht="19.05" x14ac:dyDescent="0.25">
      <c r="A88" s="79"/>
      <c r="B88" s="74"/>
      <c r="C88" s="75"/>
      <c r="D88" s="75"/>
      <c r="E88" s="76"/>
      <c r="F88" s="77"/>
      <c r="G88" s="77"/>
      <c r="J88" s="24"/>
    </row>
    <row r="89" spans="1:10" ht="19.05" x14ac:dyDescent="0.25">
      <c r="A89" s="79"/>
      <c r="B89" s="74"/>
      <c r="C89" s="75"/>
      <c r="D89" s="75"/>
      <c r="E89" s="76"/>
      <c r="F89" s="77"/>
      <c r="G89" s="77"/>
      <c r="J89" s="24"/>
    </row>
    <row r="90" spans="1:10" ht="19.05" x14ac:dyDescent="0.25">
      <c r="A90" s="79"/>
      <c r="B90" s="74"/>
      <c r="C90" s="75"/>
      <c r="D90" s="75"/>
      <c r="E90" s="76"/>
      <c r="F90" s="77"/>
      <c r="G90" s="77"/>
      <c r="J90" s="24"/>
    </row>
    <row r="91" spans="1:10" ht="19.05" x14ac:dyDescent="0.25">
      <c r="A91" s="79"/>
      <c r="B91" s="74"/>
      <c r="C91" s="75"/>
      <c r="D91" s="75"/>
      <c r="E91" s="76"/>
      <c r="F91" s="77"/>
      <c r="G91" s="77"/>
      <c r="J91" s="24"/>
    </row>
    <row r="92" spans="1:10" ht="19.05" x14ac:dyDescent="0.25">
      <c r="A92" s="79"/>
      <c r="B92" s="74"/>
      <c r="C92" s="75"/>
      <c r="D92" s="75"/>
      <c r="E92" s="76"/>
      <c r="F92" s="77"/>
      <c r="G92" s="77"/>
      <c r="J92" s="24"/>
    </row>
    <row r="93" spans="1:10" ht="19.05" x14ac:dyDescent="0.25">
      <c r="A93" s="79"/>
      <c r="B93" s="74"/>
      <c r="C93" s="75"/>
      <c r="D93" s="75"/>
      <c r="E93" s="76"/>
      <c r="F93" s="77"/>
      <c r="G93" s="77"/>
      <c r="J93" s="24"/>
    </row>
    <row r="94" spans="1:10" ht="19.05" x14ac:dyDescent="0.25">
      <c r="A94" s="79"/>
      <c r="B94" s="74"/>
      <c r="C94" s="75"/>
      <c r="D94" s="75"/>
      <c r="E94" s="76"/>
      <c r="F94" s="77"/>
      <c r="G94" s="77"/>
      <c r="J94" s="24"/>
    </row>
    <row r="95" spans="1:10" ht="19.05" x14ac:dyDescent="0.25">
      <c r="A95" s="79"/>
      <c r="B95" s="74"/>
      <c r="C95" s="75"/>
      <c r="D95" s="75"/>
      <c r="E95" s="76"/>
      <c r="F95" s="77"/>
      <c r="G95" s="77"/>
      <c r="J95" s="24"/>
    </row>
    <row r="96" spans="1:10" ht="19.05" x14ac:dyDescent="0.25">
      <c r="A96" s="79"/>
      <c r="B96" s="74"/>
      <c r="C96" s="75"/>
      <c r="D96" s="75"/>
      <c r="E96" s="76"/>
      <c r="F96" s="77"/>
      <c r="G96" s="77"/>
      <c r="J96" s="24"/>
    </row>
    <row r="97" spans="1:10" ht="19.05" x14ac:dyDescent="0.25">
      <c r="A97" s="79"/>
      <c r="B97" s="74"/>
      <c r="C97" s="75"/>
      <c r="D97" s="75"/>
      <c r="E97" s="76"/>
      <c r="F97" s="77"/>
      <c r="G97" s="77"/>
      <c r="J97" s="24"/>
    </row>
    <row r="98" spans="1:10" ht="19.05" x14ac:dyDescent="0.25">
      <c r="A98" s="79"/>
      <c r="B98" s="74"/>
      <c r="C98" s="75"/>
      <c r="D98" s="75"/>
      <c r="E98" s="76"/>
      <c r="F98" s="77"/>
      <c r="G98" s="77"/>
      <c r="J98" s="24"/>
    </row>
    <row r="99" spans="1:10" ht="19.05" x14ac:dyDescent="0.25">
      <c r="A99" s="79"/>
      <c r="B99" s="74"/>
      <c r="C99" s="75"/>
      <c r="D99" s="75"/>
      <c r="E99" s="76"/>
      <c r="F99" s="77"/>
      <c r="G99" s="77"/>
      <c r="J99" s="24"/>
    </row>
    <row r="100" spans="1:10" ht="19.05" x14ac:dyDescent="0.25">
      <c r="A100" s="79"/>
      <c r="B100" s="74"/>
      <c r="C100" s="75"/>
      <c r="D100" s="75"/>
      <c r="E100" s="76"/>
      <c r="F100" s="77"/>
      <c r="G100" s="77"/>
      <c r="J100" s="24"/>
    </row>
    <row r="101" spans="1:10" ht="19.05" x14ac:dyDescent="0.25">
      <c r="A101" s="79"/>
      <c r="B101" s="74"/>
      <c r="C101" s="75"/>
      <c r="D101" s="75"/>
      <c r="E101" s="76"/>
      <c r="F101" s="77"/>
      <c r="G101" s="77"/>
      <c r="J101" s="24"/>
    </row>
    <row r="102" spans="1:10" ht="19.05" x14ac:dyDescent="0.25">
      <c r="A102" s="79"/>
      <c r="B102" s="74"/>
      <c r="C102" s="75"/>
      <c r="D102" s="75"/>
      <c r="E102" s="76"/>
      <c r="F102" s="77"/>
      <c r="G102" s="77"/>
      <c r="J102" s="24"/>
    </row>
    <row r="103" spans="1:10" ht="19.05" x14ac:dyDescent="0.25">
      <c r="A103" s="79"/>
      <c r="B103" s="74"/>
      <c r="C103" s="75"/>
      <c r="D103" s="75"/>
      <c r="E103" s="76"/>
      <c r="F103" s="77"/>
      <c r="G103" s="77"/>
      <c r="J103" s="24"/>
    </row>
    <row r="104" spans="1:10" ht="19.05" x14ac:dyDescent="0.25">
      <c r="B104" s="74"/>
      <c r="C104" s="75"/>
      <c r="D104" s="75"/>
      <c r="E104" s="76"/>
      <c r="F104" s="77"/>
      <c r="G104" s="77"/>
      <c r="J104" s="24"/>
    </row>
    <row r="105" spans="1:10" ht="19.05" x14ac:dyDescent="0.25">
      <c r="A105" s="79"/>
      <c r="B105" s="74"/>
      <c r="C105" s="75"/>
      <c r="D105" s="75"/>
      <c r="E105" s="76"/>
      <c r="F105" s="77"/>
      <c r="G105" s="77"/>
      <c r="H105" s="23"/>
      <c r="I105" s="23"/>
      <c r="J105" s="24"/>
    </row>
    <row r="106" spans="1:10" ht="19.05" x14ac:dyDescent="0.25">
      <c r="A106" s="79"/>
      <c r="B106" s="74"/>
      <c r="C106" s="75"/>
      <c r="D106" s="75"/>
      <c r="E106" s="76"/>
      <c r="F106" s="77"/>
      <c r="G106" s="77"/>
      <c r="J106" s="24"/>
    </row>
    <row r="107" spans="1:10" ht="19.05" x14ac:dyDescent="0.25">
      <c r="A107" s="79"/>
      <c r="B107" s="74"/>
      <c r="C107" s="75"/>
      <c r="D107" s="75"/>
      <c r="E107" s="76"/>
      <c r="F107" s="77"/>
      <c r="G107" s="77"/>
      <c r="J107" s="24"/>
    </row>
    <row r="108" spans="1:10" ht="19.05" x14ac:dyDescent="0.25">
      <c r="A108" s="79"/>
      <c r="B108" s="74"/>
      <c r="C108" s="75"/>
      <c r="D108" s="75"/>
      <c r="E108" s="76"/>
      <c r="F108" s="77"/>
      <c r="G108" s="77"/>
      <c r="J108" s="24"/>
    </row>
    <row r="109" spans="1:10" ht="19.05" x14ac:dyDescent="0.25">
      <c r="A109" s="79"/>
      <c r="B109" s="74"/>
      <c r="C109" s="75"/>
      <c r="D109" s="75"/>
      <c r="E109" s="76"/>
      <c r="F109" s="77"/>
      <c r="G109" s="77"/>
      <c r="J109" s="24"/>
    </row>
    <row r="110" spans="1:10" ht="19.05" x14ac:dyDescent="0.25">
      <c r="A110" s="79"/>
      <c r="B110" s="74"/>
      <c r="C110" s="75"/>
      <c r="D110" s="75"/>
      <c r="E110" s="76"/>
      <c r="F110" s="77"/>
      <c r="G110" s="77"/>
      <c r="J110" s="24"/>
    </row>
    <row r="111" spans="1:10" ht="19.05" x14ac:dyDescent="0.25">
      <c r="A111" s="79"/>
      <c r="B111" s="74"/>
      <c r="C111" s="75"/>
      <c r="D111" s="75"/>
      <c r="E111" s="76"/>
      <c r="F111" s="77"/>
      <c r="G111" s="77"/>
      <c r="J111" s="24"/>
    </row>
    <row r="112" spans="1:10" ht="19.05" x14ac:dyDescent="0.25">
      <c r="A112" s="79"/>
      <c r="B112" s="74"/>
      <c r="C112" s="75"/>
      <c r="D112" s="75"/>
      <c r="E112" s="76"/>
      <c r="F112" s="77"/>
      <c r="G112" s="77"/>
      <c r="J112" s="24"/>
    </row>
    <row r="113" spans="1:10" ht="19.05" x14ac:dyDescent="0.25">
      <c r="A113" s="79"/>
      <c r="B113" s="74"/>
      <c r="C113" s="75"/>
      <c r="D113" s="75"/>
      <c r="E113" s="76"/>
      <c r="F113" s="77"/>
      <c r="G113" s="77"/>
      <c r="J113" s="24"/>
    </row>
    <row r="114" spans="1:10" ht="19.05" x14ac:dyDescent="0.25">
      <c r="A114" s="79"/>
      <c r="B114" s="74"/>
      <c r="C114" s="75"/>
      <c r="D114" s="75"/>
      <c r="E114" s="76"/>
      <c r="F114" s="77"/>
      <c r="G114" s="77"/>
      <c r="J114" s="24"/>
    </row>
    <row r="115" spans="1:10" ht="19.05" x14ac:dyDescent="0.25">
      <c r="A115" s="79"/>
      <c r="B115" s="74"/>
      <c r="C115" s="75"/>
      <c r="D115" s="75"/>
      <c r="E115" s="76"/>
      <c r="F115" s="77"/>
      <c r="G115" s="77"/>
      <c r="J115" s="24"/>
    </row>
    <row r="116" spans="1:10" ht="19.05" x14ac:dyDescent="0.25">
      <c r="A116" s="79"/>
      <c r="B116" s="74"/>
      <c r="C116" s="75"/>
      <c r="D116" s="75"/>
      <c r="E116" s="76"/>
      <c r="F116" s="77"/>
      <c r="G116" s="77"/>
      <c r="J116" s="24"/>
    </row>
    <row r="117" spans="1:10" ht="19.05" x14ac:dyDescent="0.25">
      <c r="A117" s="79"/>
      <c r="B117" s="74"/>
      <c r="C117" s="75"/>
      <c r="D117" s="75"/>
      <c r="E117" s="76"/>
      <c r="F117" s="77"/>
      <c r="G117" s="77"/>
      <c r="J117" s="24"/>
    </row>
    <row r="118" spans="1:10" ht="19.05" x14ac:dyDescent="0.25">
      <c r="A118" s="79"/>
      <c r="B118" s="74"/>
      <c r="C118" s="75"/>
      <c r="D118" s="75"/>
      <c r="E118" s="76"/>
      <c r="F118" s="77"/>
      <c r="G118" s="77"/>
      <c r="J118" s="24"/>
    </row>
    <row r="119" spans="1:10" ht="19.05" x14ac:dyDescent="0.25">
      <c r="A119" s="79"/>
      <c r="B119" s="74"/>
      <c r="C119" s="75"/>
      <c r="D119" s="75"/>
      <c r="E119" s="76"/>
      <c r="F119" s="77"/>
      <c r="G119" s="77"/>
      <c r="J119" s="24"/>
    </row>
    <row r="120" spans="1:10" ht="19.05" x14ac:dyDescent="0.25">
      <c r="A120" s="79"/>
      <c r="B120" s="74"/>
      <c r="C120" s="75"/>
      <c r="D120" s="75"/>
      <c r="E120" s="76"/>
      <c r="F120" s="77"/>
      <c r="G120" s="77"/>
      <c r="J120" s="24"/>
    </row>
    <row r="121" spans="1:10" ht="19.05" x14ac:dyDescent="0.25">
      <c r="A121" s="79"/>
      <c r="B121" s="74"/>
      <c r="C121" s="75"/>
      <c r="D121" s="75"/>
      <c r="E121" s="76"/>
      <c r="F121" s="77"/>
      <c r="G121" s="77"/>
      <c r="J121" s="24"/>
    </row>
    <row r="122" spans="1:10" ht="19.05" x14ac:dyDescent="0.25">
      <c r="A122" s="79"/>
      <c r="B122" s="74"/>
      <c r="C122" s="75"/>
      <c r="D122" s="75"/>
      <c r="E122" s="76"/>
      <c r="F122" s="77"/>
      <c r="G122" s="77"/>
      <c r="H122" s="23"/>
      <c r="I122" s="23"/>
      <c r="J122" s="24"/>
    </row>
    <row r="123" spans="1:10" ht="19.05" x14ac:dyDescent="0.25">
      <c r="A123" s="79"/>
      <c r="B123" s="74"/>
      <c r="C123" s="75"/>
      <c r="D123" s="75"/>
      <c r="E123" s="76"/>
      <c r="F123" s="77"/>
      <c r="G123" s="77"/>
      <c r="J123" s="24"/>
    </row>
    <row r="124" spans="1:10" ht="19.05" x14ac:dyDescent="0.25">
      <c r="A124" s="79"/>
      <c r="B124" s="74"/>
      <c r="C124" s="75"/>
      <c r="D124" s="75"/>
      <c r="E124" s="76"/>
      <c r="F124" s="77"/>
      <c r="G124" s="77"/>
      <c r="J124" s="24"/>
    </row>
    <row r="125" spans="1:10" ht="19.05" x14ac:dyDescent="0.25">
      <c r="A125" s="79"/>
      <c r="B125" s="74"/>
      <c r="C125" s="75"/>
      <c r="D125" s="75"/>
      <c r="E125" s="76"/>
      <c r="F125" s="77"/>
      <c r="G125" s="77"/>
      <c r="J125" s="24"/>
    </row>
    <row r="126" spans="1:10" ht="19.05" x14ac:dyDescent="0.25">
      <c r="A126" s="79"/>
      <c r="B126" s="74"/>
      <c r="C126" s="75"/>
      <c r="D126" s="75"/>
      <c r="E126" s="76"/>
      <c r="F126" s="77"/>
      <c r="G126" s="77"/>
      <c r="J126" s="24"/>
    </row>
    <row r="127" spans="1:10" ht="19.05" x14ac:dyDescent="0.25">
      <c r="A127" s="79"/>
      <c r="B127" s="74"/>
      <c r="C127" s="75"/>
      <c r="D127" s="75"/>
      <c r="E127" s="76"/>
      <c r="F127" s="77"/>
      <c r="G127" s="77"/>
      <c r="J127" s="24"/>
    </row>
    <row r="128" spans="1:10" ht="19.05" x14ac:dyDescent="0.25">
      <c r="A128" s="79"/>
      <c r="B128" s="74"/>
      <c r="C128" s="75"/>
      <c r="D128" s="75"/>
      <c r="E128" s="76"/>
      <c r="F128" s="77"/>
      <c r="G128" s="77"/>
      <c r="J128" s="24"/>
    </row>
    <row r="129" spans="1:10" ht="19.05" x14ac:dyDescent="0.25">
      <c r="A129" s="79"/>
      <c r="B129" s="74"/>
      <c r="C129" s="75"/>
      <c r="D129" s="75"/>
      <c r="E129" s="76"/>
      <c r="F129" s="77"/>
      <c r="G129" s="77"/>
      <c r="J129" s="24"/>
    </row>
    <row r="130" spans="1:10" ht="19.05" x14ac:dyDescent="0.25">
      <c r="A130" s="79"/>
      <c r="B130" s="74"/>
      <c r="C130" s="75"/>
      <c r="D130" s="75"/>
      <c r="E130" s="76"/>
      <c r="F130" s="77"/>
      <c r="G130" s="77"/>
      <c r="J130" s="24"/>
    </row>
    <row r="131" spans="1:10" ht="19.05" x14ac:dyDescent="0.25">
      <c r="A131" s="79"/>
      <c r="B131" s="74"/>
      <c r="C131" s="75"/>
      <c r="D131" s="75"/>
      <c r="E131" s="76"/>
      <c r="F131" s="77"/>
      <c r="G131" s="77"/>
      <c r="J131" s="24"/>
    </row>
    <row r="132" spans="1:10" ht="19.05" x14ac:dyDescent="0.25">
      <c r="A132" s="79"/>
      <c r="B132" s="74"/>
      <c r="C132" s="75"/>
      <c r="D132" s="75"/>
      <c r="E132" s="76"/>
      <c r="F132" s="77"/>
      <c r="G132" s="77"/>
      <c r="J132" s="24"/>
    </row>
    <row r="133" spans="1:10" ht="19.05" x14ac:dyDescent="0.25">
      <c r="A133" s="79"/>
      <c r="B133" s="74"/>
      <c r="C133" s="75"/>
      <c r="D133" s="75"/>
      <c r="E133" s="76"/>
      <c r="F133" s="77"/>
      <c r="G133" s="77"/>
      <c r="J133" s="24"/>
    </row>
    <row r="134" spans="1:10" ht="19.05" x14ac:dyDescent="0.25">
      <c r="A134" s="79"/>
      <c r="B134" s="74"/>
      <c r="C134" s="75"/>
      <c r="D134" s="75"/>
      <c r="E134" s="76"/>
      <c r="F134" s="77"/>
      <c r="G134" s="77"/>
      <c r="J134" s="24"/>
    </row>
    <row r="135" spans="1:10" ht="19.05" x14ac:dyDescent="0.25">
      <c r="A135" s="79"/>
      <c r="B135" s="74"/>
      <c r="C135" s="75"/>
      <c r="D135" s="75"/>
      <c r="E135" s="76"/>
      <c r="F135" s="77"/>
      <c r="G135" s="77"/>
      <c r="J135" s="24"/>
    </row>
    <row r="136" spans="1:10" ht="19.05" x14ac:dyDescent="0.25">
      <c r="A136" s="79"/>
      <c r="B136" s="74"/>
      <c r="C136" s="75"/>
      <c r="D136" s="75"/>
      <c r="E136" s="76"/>
      <c r="F136" s="77"/>
      <c r="G136" s="77"/>
      <c r="J136" s="24"/>
    </row>
    <row r="137" spans="1:10" ht="19.05" x14ac:dyDescent="0.25">
      <c r="A137" s="79"/>
      <c r="B137" s="74"/>
      <c r="C137" s="75"/>
      <c r="D137" s="75"/>
      <c r="E137" s="76"/>
      <c r="F137" s="77"/>
      <c r="G137" s="77"/>
      <c r="J137" s="24"/>
    </row>
    <row r="138" spans="1:10" ht="19.05" x14ac:dyDescent="0.25">
      <c r="A138" s="79"/>
      <c r="B138" s="74"/>
      <c r="C138" s="75"/>
      <c r="D138" s="75"/>
      <c r="E138" s="76"/>
      <c r="F138" s="77"/>
      <c r="G138" s="77"/>
      <c r="J138" s="24"/>
    </row>
    <row r="139" spans="1:10" ht="19.05" x14ac:dyDescent="0.25">
      <c r="A139" s="79"/>
      <c r="B139" s="74"/>
      <c r="C139" s="75"/>
      <c r="D139" s="75"/>
      <c r="E139" s="76"/>
      <c r="F139" s="77"/>
      <c r="G139" s="77"/>
      <c r="J139" s="24"/>
    </row>
    <row r="140" spans="1:10" ht="19.05" x14ac:dyDescent="0.25">
      <c r="A140" s="79"/>
      <c r="B140" s="74"/>
      <c r="C140" s="75"/>
      <c r="D140" s="75"/>
      <c r="E140" s="76"/>
      <c r="F140" s="77"/>
      <c r="G140" s="77"/>
      <c r="J140" s="24"/>
    </row>
    <row r="141" spans="1:10" ht="19.05" x14ac:dyDescent="0.25">
      <c r="A141" s="79"/>
      <c r="B141" s="74"/>
      <c r="C141" s="75"/>
      <c r="D141" s="75"/>
      <c r="E141" s="76"/>
      <c r="F141" s="77"/>
      <c r="G141" s="77"/>
      <c r="J141" s="24"/>
    </row>
    <row r="142" spans="1:10" ht="19.05" x14ac:dyDescent="0.25">
      <c r="A142" s="79"/>
      <c r="B142" s="74"/>
      <c r="C142" s="75"/>
      <c r="D142" s="75"/>
      <c r="E142" s="76"/>
      <c r="F142" s="77"/>
      <c r="G142" s="77"/>
      <c r="H142" s="23"/>
      <c r="I142" s="23"/>
      <c r="J142" s="24"/>
    </row>
    <row r="143" spans="1:10" ht="19.05" x14ac:dyDescent="0.25">
      <c r="A143" s="79"/>
      <c r="B143" s="74"/>
      <c r="C143" s="75"/>
      <c r="D143" s="75"/>
      <c r="E143" s="76"/>
      <c r="F143" s="77"/>
      <c r="G143" s="77"/>
      <c r="J143" s="24"/>
    </row>
    <row r="144" spans="1:10" ht="19.05" x14ac:dyDescent="0.25">
      <c r="A144" s="79"/>
      <c r="B144" s="74"/>
      <c r="C144" s="75"/>
      <c r="D144" s="75"/>
      <c r="E144" s="76"/>
      <c r="F144" s="77"/>
      <c r="G144" s="77"/>
      <c r="J144" s="24"/>
    </row>
    <row r="145" spans="1:10" ht="19.05" x14ac:dyDescent="0.25">
      <c r="A145" s="79"/>
      <c r="B145" s="74"/>
      <c r="C145" s="75"/>
      <c r="D145" s="75"/>
      <c r="E145" s="76"/>
      <c r="F145" s="77"/>
      <c r="G145" s="77"/>
      <c r="J145" s="24"/>
    </row>
    <row r="146" spans="1:10" ht="19.05" x14ac:dyDescent="0.25">
      <c r="A146" s="79"/>
      <c r="B146" s="74"/>
      <c r="C146" s="75"/>
      <c r="D146" s="75"/>
      <c r="E146" s="76"/>
      <c r="F146" s="77"/>
      <c r="G146" s="77"/>
      <c r="J146" s="24"/>
    </row>
    <row r="147" spans="1:10" ht="19.05" x14ac:dyDescent="0.25">
      <c r="A147" s="79"/>
      <c r="B147" s="74"/>
      <c r="C147" s="75"/>
      <c r="D147" s="75"/>
      <c r="E147" s="76"/>
      <c r="F147" s="77"/>
      <c r="G147" s="77"/>
      <c r="J147" s="24"/>
    </row>
    <row r="148" spans="1:10" ht="19.05" x14ac:dyDescent="0.25">
      <c r="A148" s="79"/>
      <c r="B148" s="74"/>
      <c r="C148" s="75"/>
      <c r="D148" s="75"/>
      <c r="E148" s="76"/>
      <c r="F148" s="77"/>
      <c r="G148" s="77"/>
      <c r="J148" s="24"/>
    </row>
    <row r="149" spans="1:10" ht="19.05" x14ac:dyDescent="0.25">
      <c r="A149" s="79"/>
      <c r="B149" s="74"/>
      <c r="C149" s="75"/>
      <c r="D149" s="75"/>
      <c r="E149" s="76"/>
      <c r="F149" s="77"/>
      <c r="G149" s="77"/>
      <c r="J149" s="24"/>
    </row>
    <row r="150" spans="1:10" ht="19.05" x14ac:dyDescent="0.25">
      <c r="A150" s="79"/>
      <c r="B150" s="74"/>
      <c r="C150" s="75"/>
      <c r="D150" s="75"/>
      <c r="E150" s="76"/>
      <c r="F150" s="77"/>
      <c r="G150" s="77"/>
      <c r="J150" s="24"/>
    </row>
    <row r="151" spans="1:10" ht="19.05" x14ac:dyDescent="0.25">
      <c r="A151" s="79"/>
      <c r="B151" s="74"/>
      <c r="C151" s="75"/>
      <c r="D151" s="75"/>
      <c r="E151" s="76"/>
      <c r="F151" s="77"/>
      <c r="G151" s="77"/>
      <c r="H151" s="19"/>
      <c r="I151" s="19"/>
      <c r="J151" s="24"/>
    </row>
    <row r="152" spans="1:10" ht="19.05" x14ac:dyDescent="0.25">
      <c r="A152" s="79"/>
      <c r="B152" s="74"/>
      <c r="C152" s="75"/>
      <c r="D152" s="75"/>
      <c r="E152" s="76"/>
      <c r="F152" s="77"/>
      <c r="G152" s="77"/>
      <c r="H152" s="19"/>
      <c r="I152" s="19"/>
      <c r="J152" s="24"/>
    </row>
    <row r="153" spans="1:10" ht="19.05" x14ac:dyDescent="0.25">
      <c r="A153" s="79"/>
      <c r="B153" s="74"/>
      <c r="C153" s="75"/>
      <c r="D153" s="75"/>
      <c r="E153" s="76"/>
      <c r="F153" s="77"/>
      <c r="G153" s="77"/>
      <c r="H153" s="19"/>
      <c r="I153" s="19"/>
      <c r="J153" s="24"/>
    </row>
    <row r="154" spans="1:10" ht="19.05" x14ac:dyDescent="0.25">
      <c r="A154" s="79"/>
      <c r="B154" s="74"/>
      <c r="C154" s="75"/>
      <c r="D154" s="75"/>
      <c r="E154" s="76"/>
      <c r="F154" s="77"/>
      <c r="G154" s="77"/>
      <c r="H154" s="19"/>
      <c r="I154" s="19"/>
      <c r="J154" s="24"/>
    </row>
    <row r="155" spans="1:10" ht="19.05" x14ac:dyDescent="0.25">
      <c r="A155" s="79"/>
      <c r="B155" s="74"/>
      <c r="C155" s="75"/>
      <c r="D155" s="75"/>
      <c r="E155" s="76"/>
      <c r="F155" s="77"/>
      <c r="G155" s="77"/>
      <c r="H155" s="19"/>
      <c r="I155" s="19"/>
      <c r="J155" s="24"/>
    </row>
    <row r="156" spans="1:10" ht="19.05" x14ac:dyDescent="0.25">
      <c r="A156" s="79"/>
      <c r="B156" s="74"/>
      <c r="C156" s="75"/>
      <c r="D156" s="75"/>
      <c r="E156" s="76"/>
      <c r="F156" s="77"/>
      <c r="G156" s="77"/>
      <c r="H156" s="19"/>
      <c r="I156" s="19"/>
      <c r="J156" s="24"/>
    </row>
    <row r="157" spans="1:10" ht="19.05" x14ac:dyDescent="0.25">
      <c r="A157" s="79"/>
      <c r="B157" s="74"/>
      <c r="C157" s="75"/>
      <c r="D157" s="75"/>
      <c r="E157" s="76"/>
      <c r="F157" s="77"/>
      <c r="G157" s="77"/>
      <c r="H157" s="19"/>
      <c r="I157" s="19"/>
      <c r="J157" s="24"/>
    </row>
    <row r="158" spans="1:10" ht="19.05" x14ac:dyDescent="0.25">
      <c r="A158" s="79"/>
      <c r="B158" s="74"/>
      <c r="C158" s="75"/>
      <c r="D158" s="75"/>
      <c r="E158" s="76"/>
      <c r="F158" s="77"/>
      <c r="G158" s="77"/>
      <c r="H158" s="19"/>
      <c r="I158" s="19"/>
      <c r="J158" s="24"/>
    </row>
    <row r="159" spans="1:10" ht="19.05" x14ac:dyDescent="0.25">
      <c r="A159" s="79"/>
      <c r="B159" s="74"/>
      <c r="C159" s="75"/>
      <c r="D159" s="75"/>
      <c r="E159" s="76"/>
      <c r="F159" s="77"/>
      <c r="G159" s="77"/>
      <c r="H159" s="19"/>
      <c r="I159" s="19"/>
      <c r="J159" s="24"/>
    </row>
    <row r="160" spans="1:10" ht="19.05" x14ac:dyDescent="0.25">
      <c r="A160" s="79"/>
      <c r="B160" s="74"/>
      <c r="C160" s="75"/>
      <c r="D160" s="75"/>
      <c r="E160" s="76"/>
      <c r="F160" s="77"/>
      <c r="G160" s="77"/>
      <c r="J160" s="24"/>
    </row>
    <row r="161" spans="1:10" ht="19.05" x14ac:dyDescent="0.25">
      <c r="A161" s="79"/>
      <c r="B161" s="74"/>
      <c r="C161" s="75"/>
      <c r="D161" s="75"/>
      <c r="E161" s="76"/>
      <c r="F161" s="77"/>
      <c r="G161" s="77"/>
      <c r="H161" s="19"/>
      <c r="I161" s="19"/>
      <c r="J161" s="24"/>
    </row>
    <row r="162" spans="1:10" ht="19.05" x14ac:dyDescent="0.25">
      <c r="A162" s="79"/>
      <c r="B162" s="74"/>
      <c r="C162" s="75"/>
      <c r="D162" s="75"/>
      <c r="E162" s="76"/>
      <c r="F162" s="77"/>
      <c r="G162" s="77"/>
      <c r="H162" s="19"/>
      <c r="I162" s="19"/>
      <c r="J162" s="24"/>
    </row>
    <row r="163" spans="1:10" ht="19.05" x14ac:dyDescent="0.25">
      <c r="A163" s="79"/>
      <c r="B163" s="74"/>
      <c r="C163" s="75"/>
      <c r="D163" s="75"/>
      <c r="E163" s="76"/>
      <c r="F163" s="77"/>
      <c r="G163" s="77"/>
      <c r="H163" s="19"/>
      <c r="I163" s="19"/>
      <c r="J163" s="24"/>
    </row>
    <row r="164" spans="1:10" ht="19.05" x14ac:dyDescent="0.25">
      <c r="A164" s="79"/>
      <c r="B164" s="74"/>
      <c r="C164" s="75"/>
      <c r="D164" s="75"/>
      <c r="E164" s="76"/>
      <c r="F164" s="77"/>
      <c r="G164" s="77"/>
      <c r="H164" s="19"/>
      <c r="I164" s="19"/>
      <c r="J164" s="24"/>
    </row>
    <row r="165" spans="1:10" ht="19.05" x14ac:dyDescent="0.25">
      <c r="A165" s="79"/>
      <c r="B165" s="74"/>
      <c r="C165" s="75"/>
      <c r="D165" s="75"/>
      <c r="E165" s="76"/>
      <c r="F165" s="77"/>
      <c r="G165" s="77"/>
      <c r="H165" s="19"/>
      <c r="I165" s="19"/>
      <c r="J165" s="24"/>
    </row>
    <row r="166" spans="1:10" ht="19.05" x14ac:dyDescent="0.25">
      <c r="A166" s="79"/>
      <c r="B166" s="74"/>
      <c r="C166" s="75"/>
      <c r="D166" s="75"/>
      <c r="E166" s="76"/>
      <c r="F166" s="77"/>
      <c r="G166" s="77"/>
      <c r="H166" s="19"/>
      <c r="I166" s="19"/>
      <c r="J166" s="24"/>
    </row>
    <row r="167" spans="1:10" ht="19.05" x14ac:dyDescent="0.25">
      <c r="A167" s="79"/>
      <c r="B167" s="74"/>
      <c r="C167" s="75"/>
      <c r="D167" s="75"/>
      <c r="E167" s="76"/>
      <c r="F167" s="77"/>
      <c r="G167" s="77"/>
      <c r="H167" s="19"/>
      <c r="I167" s="19"/>
      <c r="J167" s="24"/>
    </row>
    <row r="168" spans="1:10" ht="19.05" x14ac:dyDescent="0.25">
      <c r="A168" s="79"/>
      <c r="B168" s="74"/>
      <c r="C168" s="75"/>
      <c r="D168" s="75"/>
      <c r="E168" s="76"/>
      <c r="F168" s="77"/>
      <c r="G168" s="77"/>
      <c r="H168" s="19"/>
      <c r="I168" s="19"/>
      <c r="J168" s="24"/>
    </row>
    <row r="169" spans="1:10" ht="19.05" x14ac:dyDescent="0.25">
      <c r="A169" s="79"/>
      <c r="B169" s="74"/>
      <c r="C169" s="75"/>
      <c r="D169" s="75"/>
      <c r="E169" s="76"/>
      <c r="F169" s="77"/>
      <c r="G169" s="77"/>
      <c r="H169" s="19"/>
      <c r="I169" s="19"/>
      <c r="J169" s="24"/>
    </row>
    <row r="170" spans="1:10" ht="19.05" x14ac:dyDescent="0.25">
      <c r="A170" s="79"/>
      <c r="B170" s="74"/>
      <c r="C170" s="75"/>
      <c r="D170" s="75"/>
      <c r="E170" s="76"/>
      <c r="F170" s="77"/>
      <c r="G170" s="77"/>
      <c r="H170" s="19"/>
      <c r="I170" s="19"/>
      <c r="J170" s="24"/>
    </row>
    <row r="171" spans="1:10" ht="19.05" x14ac:dyDescent="0.25">
      <c r="A171" s="79"/>
      <c r="B171" s="74"/>
      <c r="C171" s="75"/>
      <c r="D171" s="75"/>
      <c r="E171" s="76"/>
      <c r="F171" s="77"/>
      <c r="G171" s="77"/>
      <c r="H171" s="19"/>
      <c r="I171" s="19"/>
      <c r="J171" s="24"/>
    </row>
    <row r="172" spans="1:10" ht="19.05" x14ac:dyDescent="0.25">
      <c r="A172" s="79"/>
      <c r="B172" s="74"/>
      <c r="C172" s="75"/>
      <c r="D172" s="75"/>
      <c r="E172" s="76"/>
      <c r="F172" s="77"/>
      <c r="G172" s="77"/>
      <c r="H172" s="19"/>
      <c r="I172" s="19"/>
      <c r="J172" s="24"/>
    </row>
    <row r="173" spans="1:10" ht="19.05" x14ac:dyDescent="0.25">
      <c r="A173" s="79"/>
      <c r="B173" s="74"/>
      <c r="C173" s="75"/>
      <c r="D173" s="75"/>
      <c r="E173" s="76"/>
      <c r="F173" s="77"/>
      <c r="G173" s="77"/>
      <c r="H173" s="19"/>
      <c r="I173" s="19"/>
      <c r="J173" s="24"/>
    </row>
    <row r="174" spans="1:10" ht="19.05" x14ac:dyDescent="0.25">
      <c r="A174" s="79"/>
      <c r="B174" s="74"/>
      <c r="C174" s="75"/>
      <c r="D174" s="75"/>
      <c r="E174" s="76"/>
      <c r="F174" s="77"/>
      <c r="G174" s="77"/>
      <c r="H174" s="19"/>
      <c r="I174" s="19"/>
      <c r="J174" s="24"/>
    </row>
    <row r="175" spans="1:10" ht="19.05" x14ac:dyDescent="0.25">
      <c r="A175" s="79"/>
      <c r="B175" s="74"/>
      <c r="C175" s="75"/>
      <c r="D175" s="75"/>
      <c r="E175" s="76"/>
      <c r="F175" s="77"/>
      <c r="G175" s="77"/>
      <c r="H175" s="19"/>
      <c r="I175" s="19"/>
      <c r="J175" s="24"/>
    </row>
    <row r="176" spans="1:10" ht="19.05" x14ac:dyDescent="0.25">
      <c r="A176" s="79"/>
      <c r="B176" s="74"/>
      <c r="C176" s="75"/>
      <c r="D176" s="75"/>
      <c r="E176" s="76"/>
      <c r="F176" s="77"/>
      <c r="G176" s="77"/>
      <c r="H176" s="19"/>
      <c r="I176" s="19"/>
      <c r="J176" s="24"/>
    </row>
    <row r="177" spans="1:10" ht="19.05" x14ac:dyDescent="0.25">
      <c r="A177" s="79"/>
      <c r="B177" s="74"/>
      <c r="C177" s="75"/>
      <c r="D177" s="75"/>
      <c r="E177" s="76"/>
      <c r="F177" s="77"/>
      <c r="G177" s="77"/>
      <c r="H177" s="19"/>
      <c r="I177" s="19"/>
      <c r="J177" s="24"/>
    </row>
    <row r="178" spans="1:10" ht="19.05" x14ac:dyDescent="0.25">
      <c r="A178" s="79"/>
      <c r="B178" s="74"/>
      <c r="C178" s="75"/>
      <c r="D178" s="75"/>
      <c r="E178" s="76"/>
      <c r="F178" s="77"/>
      <c r="G178" s="77"/>
      <c r="H178" s="19"/>
      <c r="I178" s="19"/>
      <c r="J178" s="24"/>
    </row>
    <row r="179" spans="1:10" ht="19.05" x14ac:dyDescent="0.25">
      <c r="A179" s="79"/>
      <c r="B179" s="74"/>
      <c r="C179" s="75"/>
      <c r="D179" s="75"/>
      <c r="E179" s="76"/>
      <c r="F179" s="77"/>
      <c r="G179" s="77"/>
      <c r="H179" s="19"/>
      <c r="I179" s="19"/>
      <c r="J179" s="24"/>
    </row>
    <row r="180" spans="1:10" ht="19.05" x14ac:dyDescent="0.25">
      <c r="A180" s="79"/>
      <c r="B180" s="74"/>
      <c r="C180" s="75"/>
      <c r="D180" s="75"/>
      <c r="E180" s="76"/>
      <c r="F180" s="77"/>
      <c r="G180" s="77"/>
      <c r="H180" s="19"/>
      <c r="I180" s="19"/>
      <c r="J180" s="24"/>
    </row>
    <row r="181" spans="1:10" ht="19.05" x14ac:dyDescent="0.25">
      <c r="A181" s="79"/>
      <c r="B181" s="74"/>
      <c r="C181" s="75"/>
      <c r="D181" s="75"/>
      <c r="E181" s="76"/>
      <c r="F181" s="77"/>
      <c r="G181" s="77"/>
      <c r="H181" s="19"/>
      <c r="I181" s="19"/>
      <c r="J181" s="24"/>
    </row>
    <row r="182" spans="1:10" ht="19.05" x14ac:dyDescent="0.25">
      <c r="A182" s="79"/>
      <c r="B182" s="74"/>
      <c r="C182" s="75"/>
      <c r="D182" s="75"/>
      <c r="E182" s="76"/>
      <c r="F182" s="77"/>
      <c r="G182" s="77"/>
      <c r="H182" s="19"/>
      <c r="I182" s="19"/>
      <c r="J182" s="24"/>
    </row>
    <row r="183" spans="1:10" ht="19.05" x14ac:dyDescent="0.25">
      <c r="A183" s="79"/>
      <c r="B183" s="74"/>
      <c r="C183" s="75"/>
      <c r="D183" s="75"/>
      <c r="E183" s="76"/>
      <c r="F183" s="77"/>
      <c r="G183" s="77"/>
      <c r="H183" s="19"/>
      <c r="I183" s="19"/>
      <c r="J183" s="24"/>
    </row>
    <row r="184" spans="1:10" ht="19.05" x14ac:dyDescent="0.25">
      <c r="A184" s="79"/>
      <c r="B184" s="74"/>
      <c r="C184" s="75"/>
      <c r="D184" s="75"/>
      <c r="E184" s="76"/>
      <c r="F184" s="77"/>
      <c r="G184" s="77"/>
      <c r="H184" s="19"/>
      <c r="I184" s="19"/>
      <c r="J184" s="24"/>
    </row>
    <row r="185" spans="1:10" ht="19.05" x14ac:dyDescent="0.25">
      <c r="A185" s="79"/>
      <c r="B185" s="74"/>
      <c r="C185" s="75"/>
      <c r="D185" s="75"/>
      <c r="E185" s="76"/>
      <c r="F185" s="77"/>
      <c r="G185" s="77"/>
      <c r="H185" s="19"/>
      <c r="I185" s="19"/>
      <c r="J185" s="24"/>
    </row>
    <row r="186" spans="1:10" ht="19.05" x14ac:dyDescent="0.25">
      <c r="A186" s="79"/>
      <c r="B186" s="74"/>
      <c r="C186" s="75"/>
      <c r="D186" s="75"/>
      <c r="E186" s="76"/>
      <c r="F186" s="77"/>
      <c r="G186" s="77"/>
      <c r="H186" s="19"/>
      <c r="I186" s="19"/>
      <c r="J186" s="24"/>
    </row>
    <row r="187" spans="1:10" ht="19.05" x14ac:dyDescent="0.25">
      <c r="A187" s="79"/>
      <c r="B187" s="74"/>
      <c r="C187" s="75"/>
      <c r="D187" s="75"/>
      <c r="E187" s="76"/>
      <c r="F187" s="77"/>
      <c r="G187" s="77"/>
      <c r="J187" s="24"/>
    </row>
    <row r="188" spans="1:10" ht="19.05" x14ac:dyDescent="0.25">
      <c r="A188" s="79"/>
      <c r="B188" s="74"/>
      <c r="C188" s="75"/>
      <c r="D188" s="75"/>
      <c r="E188" s="76"/>
      <c r="F188" s="77"/>
      <c r="G188" s="77"/>
      <c r="J188" s="24"/>
    </row>
    <row r="189" spans="1:10" ht="19.05" x14ac:dyDescent="0.25">
      <c r="A189" s="79"/>
      <c r="B189" s="74"/>
      <c r="C189" s="75"/>
      <c r="D189" s="75"/>
      <c r="E189" s="76"/>
      <c r="F189" s="77"/>
      <c r="G189" s="77"/>
      <c r="J189" s="24"/>
    </row>
    <row r="190" spans="1:10" ht="19.05" x14ac:dyDescent="0.25">
      <c r="A190" s="79"/>
      <c r="B190" s="74"/>
      <c r="C190" s="75"/>
      <c r="D190" s="75"/>
      <c r="E190" s="76"/>
      <c r="F190" s="77"/>
      <c r="G190" s="77"/>
      <c r="H190" s="19"/>
      <c r="I190" s="19"/>
      <c r="J190" s="24"/>
    </row>
    <row r="191" spans="1:10" ht="19.05" x14ac:dyDescent="0.25">
      <c r="A191" s="79"/>
      <c r="B191" s="74"/>
      <c r="C191" s="75"/>
      <c r="D191" s="75"/>
      <c r="E191" s="76"/>
      <c r="F191" s="77"/>
      <c r="G191" s="77"/>
      <c r="J191" s="24"/>
    </row>
    <row r="192" spans="1:10" ht="19.05" x14ac:dyDescent="0.25">
      <c r="A192" s="79"/>
      <c r="B192" s="74"/>
      <c r="C192" s="75"/>
      <c r="D192" s="75"/>
      <c r="E192" s="76"/>
      <c r="F192" s="77"/>
      <c r="G192" s="77"/>
      <c r="H192" s="19"/>
      <c r="I192" s="19"/>
      <c r="J192" s="24"/>
    </row>
    <row r="193" spans="1:10" ht="19.05" x14ac:dyDescent="0.25">
      <c r="A193" s="79"/>
      <c r="B193" s="74"/>
      <c r="C193" s="75"/>
      <c r="D193" s="75"/>
      <c r="E193" s="76"/>
      <c r="F193" s="77"/>
      <c r="G193" s="77"/>
      <c r="J193" s="24"/>
    </row>
    <row r="194" spans="1:10" ht="19.05" x14ac:dyDescent="0.25">
      <c r="A194" s="79"/>
      <c r="B194" s="74"/>
      <c r="C194" s="75"/>
      <c r="D194" s="75"/>
      <c r="E194" s="76"/>
      <c r="F194" s="77"/>
      <c r="G194" s="77"/>
      <c r="H194" s="19"/>
      <c r="I194" s="19"/>
      <c r="J194" s="24"/>
    </row>
    <row r="195" spans="1:10" ht="19.05" x14ac:dyDescent="0.25">
      <c r="A195" s="79"/>
      <c r="B195" s="74"/>
      <c r="C195" s="75"/>
      <c r="D195" s="75"/>
      <c r="E195" s="76"/>
      <c r="F195" s="77"/>
      <c r="G195" s="77"/>
      <c r="H195" s="19"/>
      <c r="I195" s="19"/>
      <c r="J195" s="24"/>
    </row>
    <row r="196" spans="1:10" ht="19.05" x14ac:dyDescent="0.25">
      <c r="A196" s="79"/>
      <c r="B196" s="74"/>
      <c r="C196" s="75"/>
      <c r="D196" s="75"/>
      <c r="E196" s="76"/>
      <c r="F196" s="77"/>
      <c r="G196" s="77"/>
      <c r="J196" s="24"/>
    </row>
    <row r="197" spans="1:10" ht="19.05" x14ac:dyDescent="0.25">
      <c r="A197" s="79"/>
      <c r="B197" s="74"/>
      <c r="C197" s="75"/>
      <c r="D197" s="75"/>
      <c r="E197" s="76"/>
      <c r="F197" s="77"/>
      <c r="G197" s="77"/>
      <c r="J197" s="24"/>
    </row>
    <row r="198" spans="1:10" ht="19.05" x14ac:dyDescent="0.25">
      <c r="A198" s="79"/>
      <c r="B198" s="74"/>
      <c r="C198" s="75"/>
      <c r="D198" s="75"/>
      <c r="E198" s="76"/>
      <c r="F198" s="77"/>
      <c r="G198" s="77"/>
      <c r="H198" s="19"/>
      <c r="I198" s="19"/>
      <c r="J198" s="24"/>
    </row>
    <row r="199" spans="1:10" ht="19.05" x14ac:dyDescent="0.25">
      <c r="A199" s="79"/>
      <c r="B199" s="74"/>
      <c r="C199" s="75"/>
      <c r="D199" s="75"/>
      <c r="E199" s="76"/>
      <c r="F199" s="77"/>
      <c r="G199" s="77"/>
      <c r="H199" s="19"/>
      <c r="I199" s="19"/>
      <c r="J199" s="24"/>
    </row>
    <row r="200" spans="1:10" ht="19.05" x14ac:dyDescent="0.25">
      <c r="A200" s="79"/>
      <c r="B200" s="74"/>
      <c r="C200" s="75"/>
      <c r="D200" s="75"/>
      <c r="E200" s="76"/>
      <c r="F200" s="77"/>
      <c r="G200" s="77"/>
      <c r="J200" s="24"/>
    </row>
    <row r="201" spans="1:10" ht="19.05" x14ac:dyDescent="0.25">
      <c r="A201" s="79"/>
      <c r="B201" s="74"/>
      <c r="C201" s="75"/>
      <c r="D201" s="75"/>
      <c r="E201" s="76"/>
      <c r="F201" s="77"/>
      <c r="G201" s="77"/>
      <c r="H201" s="19"/>
      <c r="I201" s="19"/>
      <c r="J201" s="24"/>
    </row>
    <row r="202" spans="1:10" ht="19.05" x14ac:dyDescent="0.25">
      <c r="A202" s="79"/>
      <c r="B202" s="74"/>
      <c r="C202" s="75"/>
      <c r="D202" s="75"/>
      <c r="E202" s="76"/>
      <c r="F202" s="77"/>
      <c r="G202" s="77"/>
      <c r="J202" s="24"/>
    </row>
    <row r="203" spans="1:10" ht="19.05" x14ac:dyDescent="0.25">
      <c r="A203" s="79"/>
      <c r="B203" s="74"/>
      <c r="C203" s="75"/>
      <c r="D203" s="75"/>
      <c r="E203" s="76"/>
      <c r="F203" s="77"/>
      <c r="G203" s="77"/>
      <c r="H203" s="19"/>
      <c r="I203" s="19"/>
      <c r="J203" s="24"/>
    </row>
    <row r="204" spans="1:10" ht="19.05" x14ac:dyDescent="0.25">
      <c r="A204" s="79"/>
      <c r="B204" s="74"/>
      <c r="C204" s="75"/>
      <c r="D204" s="75"/>
      <c r="E204" s="76"/>
      <c r="F204" s="77"/>
      <c r="G204" s="77"/>
      <c r="H204" s="19"/>
      <c r="I204" s="19"/>
      <c r="J204" s="24"/>
    </row>
    <row r="205" spans="1:10" ht="19.05" x14ac:dyDescent="0.25">
      <c r="A205" s="79"/>
      <c r="B205" s="74"/>
      <c r="C205" s="75"/>
      <c r="D205" s="75"/>
      <c r="E205" s="76"/>
      <c r="F205" s="77"/>
      <c r="G205" s="77"/>
      <c r="H205" s="19"/>
      <c r="I205" s="19"/>
      <c r="J205" s="24"/>
    </row>
    <row r="206" spans="1:10" ht="19.05" x14ac:dyDescent="0.25">
      <c r="A206" s="79"/>
      <c r="B206" s="74"/>
      <c r="C206" s="75"/>
      <c r="D206" s="75"/>
      <c r="E206" s="76"/>
      <c r="F206" s="77"/>
      <c r="G206" s="77"/>
      <c r="H206" s="19"/>
      <c r="I206" s="19"/>
      <c r="J206" s="24"/>
    </row>
    <row r="207" spans="1:10" ht="19.05" x14ac:dyDescent="0.25">
      <c r="A207" s="79"/>
      <c r="B207" s="74"/>
      <c r="C207" s="75"/>
      <c r="D207" s="75"/>
      <c r="E207" s="76"/>
      <c r="F207" s="77"/>
      <c r="G207" s="77"/>
      <c r="H207" s="19"/>
      <c r="I207" s="19"/>
      <c r="J207" s="24"/>
    </row>
    <row r="208" spans="1:10" ht="19.05" x14ac:dyDescent="0.25">
      <c r="A208" s="79"/>
      <c r="B208" s="74"/>
      <c r="C208" s="75"/>
      <c r="D208" s="75"/>
      <c r="E208" s="76"/>
      <c r="F208" s="77"/>
      <c r="G208" s="77"/>
      <c r="H208" s="19"/>
      <c r="I208" s="19"/>
      <c r="J208" s="24"/>
    </row>
    <row r="209" spans="1:10" ht="19.05" x14ac:dyDescent="0.25">
      <c r="A209" s="79"/>
      <c r="B209" s="74"/>
      <c r="C209" s="75"/>
      <c r="D209" s="75"/>
      <c r="E209" s="76"/>
      <c r="F209" s="77"/>
      <c r="G209" s="77"/>
      <c r="H209" s="19"/>
      <c r="I209" s="19"/>
      <c r="J209" s="24"/>
    </row>
    <row r="210" spans="1:10" ht="19.05" x14ac:dyDescent="0.25">
      <c r="A210" s="79"/>
      <c r="B210" s="74"/>
      <c r="C210" s="75"/>
      <c r="D210" s="75"/>
      <c r="E210" s="76"/>
      <c r="F210" s="77"/>
      <c r="G210" s="77"/>
      <c r="H210" s="19"/>
      <c r="I210" s="19"/>
      <c r="J210" s="24"/>
    </row>
    <row r="211" spans="1:10" ht="19.05" x14ac:dyDescent="0.25">
      <c r="A211" s="79"/>
      <c r="B211" s="74"/>
      <c r="C211" s="75"/>
      <c r="D211" s="75"/>
      <c r="E211" s="76"/>
      <c r="F211" s="77"/>
      <c r="G211" s="77"/>
      <c r="H211" s="19"/>
      <c r="I211" s="19"/>
      <c r="J211" s="24"/>
    </row>
    <row r="212" spans="1:10" ht="19.05" x14ac:dyDescent="0.25">
      <c r="A212" s="79"/>
      <c r="B212" s="74"/>
      <c r="C212" s="75"/>
      <c r="D212" s="75"/>
      <c r="E212" s="76"/>
      <c r="F212" s="77"/>
      <c r="G212" s="77"/>
      <c r="H212" s="19"/>
      <c r="I212" s="19"/>
      <c r="J212" s="24"/>
    </row>
    <row r="213" spans="1:10" ht="19.05" x14ac:dyDescent="0.25">
      <c r="A213" s="79"/>
      <c r="B213" s="74"/>
      <c r="C213" s="75"/>
      <c r="D213" s="75"/>
      <c r="E213" s="76"/>
      <c r="F213" s="77"/>
      <c r="G213" s="77"/>
      <c r="H213" s="19"/>
      <c r="I213" s="19"/>
      <c r="J213" s="24"/>
    </row>
    <row r="214" spans="1:10" ht="19.05" x14ac:dyDescent="0.25">
      <c r="A214" s="79"/>
      <c r="B214" s="74"/>
      <c r="C214" s="75"/>
      <c r="D214" s="75"/>
      <c r="E214" s="76"/>
      <c r="F214" s="77"/>
      <c r="G214" s="77"/>
      <c r="J214" s="24"/>
    </row>
    <row r="215" spans="1:10" ht="19.05" x14ac:dyDescent="0.25">
      <c r="A215" s="79"/>
      <c r="B215" s="74"/>
      <c r="C215" s="75"/>
      <c r="D215" s="75"/>
      <c r="E215" s="76"/>
      <c r="F215" s="77"/>
      <c r="G215" s="77"/>
      <c r="H215" s="19"/>
      <c r="I215" s="19"/>
      <c r="J215" s="24"/>
    </row>
    <row r="216" spans="1:10" ht="19.05" x14ac:dyDescent="0.25">
      <c r="A216" s="79"/>
      <c r="B216" s="74"/>
      <c r="C216" s="75"/>
      <c r="D216" s="75"/>
      <c r="E216" s="76"/>
      <c r="F216" s="77"/>
      <c r="G216" s="77"/>
      <c r="J216" s="24"/>
    </row>
    <row r="217" spans="1:10" ht="19.05" x14ac:dyDescent="0.25">
      <c r="A217" s="79"/>
      <c r="B217" s="74"/>
      <c r="C217" s="75"/>
      <c r="D217" s="75"/>
      <c r="E217" s="76"/>
      <c r="F217" s="77"/>
      <c r="G217" s="77"/>
      <c r="H217" s="19"/>
      <c r="I217" s="19"/>
      <c r="J217" s="24"/>
    </row>
    <row r="218" spans="1:10" ht="19.05" x14ac:dyDescent="0.25">
      <c r="A218" s="79"/>
      <c r="B218" s="74"/>
      <c r="C218" s="75"/>
      <c r="D218" s="75"/>
      <c r="E218" s="76"/>
      <c r="F218" s="77"/>
      <c r="G218" s="77"/>
      <c r="H218" s="19"/>
      <c r="I218" s="19"/>
      <c r="J218" s="24"/>
    </row>
    <row r="219" spans="1:10" ht="19.05" x14ac:dyDescent="0.25">
      <c r="A219" s="79"/>
      <c r="B219" s="74"/>
      <c r="C219" s="75"/>
      <c r="D219" s="75"/>
      <c r="E219" s="76"/>
      <c r="F219" s="77"/>
      <c r="G219" s="77"/>
      <c r="J219" s="24"/>
    </row>
    <row r="220" spans="1:10" ht="19.05" x14ac:dyDescent="0.25">
      <c r="A220" s="79"/>
      <c r="B220" s="74"/>
      <c r="C220" s="75"/>
      <c r="D220" s="75"/>
      <c r="E220" s="76"/>
      <c r="F220" s="77"/>
      <c r="G220" s="77"/>
      <c r="J220" s="24"/>
    </row>
    <row r="221" spans="1:10" ht="19.05" x14ac:dyDescent="0.25">
      <c r="A221" s="79"/>
      <c r="B221" s="74"/>
      <c r="C221" s="75"/>
      <c r="D221" s="75"/>
      <c r="E221" s="76"/>
      <c r="F221" s="77"/>
      <c r="G221" s="77"/>
      <c r="J221" s="24"/>
    </row>
    <row r="222" spans="1:10" ht="19.05" x14ac:dyDescent="0.25">
      <c r="A222" s="79"/>
      <c r="B222" s="74"/>
      <c r="C222" s="75"/>
      <c r="D222" s="75"/>
      <c r="E222" s="76"/>
      <c r="F222" s="77"/>
      <c r="G222" s="77"/>
      <c r="J222" s="24"/>
    </row>
    <row r="223" spans="1:10" ht="19.05" x14ac:dyDescent="0.25">
      <c r="A223" s="79"/>
      <c r="B223" s="74"/>
      <c r="C223" s="75"/>
      <c r="D223" s="75"/>
      <c r="E223" s="76"/>
      <c r="F223" s="77"/>
      <c r="G223" s="77"/>
      <c r="H223" s="19"/>
      <c r="I223" s="19"/>
      <c r="J223" s="24"/>
    </row>
    <row r="224" spans="1:10" ht="19.05" x14ac:dyDescent="0.25">
      <c r="A224" s="79"/>
      <c r="B224" s="74"/>
      <c r="C224" s="75"/>
      <c r="D224" s="75"/>
      <c r="E224" s="76"/>
      <c r="F224" s="77"/>
      <c r="G224" s="77"/>
      <c r="H224" s="19"/>
      <c r="I224" s="19"/>
      <c r="J224" s="24"/>
    </row>
    <row r="225" spans="1:10" ht="19.05" x14ac:dyDescent="0.25">
      <c r="A225" s="79"/>
      <c r="B225" s="74"/>
      <c r="C225" s="75"/>
      <c r="D225" s="75"/>
      <c r="E225" s="76"/>
      <c r="F225" s="77"/>
      <c r="G225" s="77"/>
      <c r="H225" s="19"/>
      <c r="I225" s="19"/>
      <c r="J225" s="24"/>
    </row>
    <row r="226" spans="1:10" ht="19.05" x14ac:dyDescent="0.25">
      <c r="A226" s="79"/>
      <c r="B226" s="74"/>
      <c r="C226" s="75"/>
      <c r="D226" s="75"/>
      <c r="E226" s="76"/>
      <c r="F226" s="77"/>
      <c r="G226" s="77"/>
      <c r="J226" s="24"/>
    </row>
    <row r="227" spans="1:10" ht="19.05" x14ac:dyDescent="0.25">
      <c r="A227" s="79"/>
      <c r="B227" s="74"/>
      <c r="C227" s="75"/>
      <c r="D227" s="75"/>
      <c r="E227" s="76"/>
      <c r="F227" s="77"/>
      <c r="G227" s="77"/>
      <c r="J227" s="24"/>
    </row>
    <row r="228" spans="1:10" ht="19.05" x14ac:dyDescent="0.25">
      <c r="A228" s="79"/>
      <c r="B228" s="74"/>
      <c r="C228" s="75"/>
      <c r="D228" s="75"/>
      <c r="E228" s="76"/>
      <c r="F228" s="77"/>
      <c r="G228" s="77"/>
      <c r="J228" s="24"/>
    </row>
    <row r="229" spans="1:10" ht="19.05" x14ac:dyDescent="0.25">
      <c r="A229" s="79"/>
      <c r="B229" s="74"/>
      <c r="C229" s="75"/>
      <c r="D229" s="75"/>
      <c r="E229" s="76"/>
      <c r="F229" s="77"/>
      <c r="G229" s="77"/>
      <c r="J229" s="24"/>
    </row>
    <row r="230" spans="1:10" ht="19.05" x14ac:dyDescent="0.25">
      <c r="A230" s="79"/>
      <c r="B230" s="74"/>
      <c r="C230" s="75"/>
      <c r="D230" s="75"/>
      <c r="E230" s="76"/>
      <c r="F230" s="77"/>
      <c r="G230" s="77"/>
      <c r="H230" s="19"/>
      <c r="I230" s="19"/>
      <c r="J230" s="24"/>
    </row>
    <row r="231" spans="1:10" ht="19.05" x14ac:dyDescent="0.25">
      <c r="A231" s="79"/>
      <c r="B231" s="74"/>
      <c r="C231" s="75"/>
      <c r="D231" s="75"/>
      <c r="E231" s="76"/>
      <c r="F231" s="77"/>
      <c r="G231" s="77"/>
      <c r="J231" s="24"/>
    </row>
    <row r="232" spans="1:10" ht="19.05" x14ac:dyDescent="0.25">
      <c r="A232" s="79"/>
      <c r="B232" s="74"/>
      <c r="C232" s="75"/>
      <c r="D232" s="75"/>
      <c r="E232" s="76"/>
      <c r="F232" s="77"/>
      <c r="G232" s="77"/>
      <c r="J232" s="24"/>
    </row>
    <row r="233" spans="1:10" ht="19.05" x14ac:dyDescent="0.25">
      <c r="A233" s="79"/>
      <c r="B233" s="74"/>
      <c r="C233" s="75"/>
      <c r="D233" s="75"/>
      <c r="E233" s="76"/>
      <c r="F233" s="77"/>
      <c r="G233" s="77"/>
      <c r="J233" s="24"/>
    </row>
    <row r="234" spans="1:10" ht="19.05" x14ac:dyDescent="0.25">
      <c r="A234" s="79"/>
      <c r="B234" s="74"/>
      <c r="C234" s="75"/>
      <c r="D234" s="75"/>
      <c r="E234" s="76"/>
      <c r="F234" s="77"/>
      <c r="G234" s="77"/>
      <c r="J234" s="24"/>
    </row>
    <row r="235" spans="1:10" ht="19.05" x14ac:dyDescent="0.25">
      <c r="A235" s="79"/>
      <c r="B235" s="74"/>
      <c r="C235" s="75"/>
      <c r="D235" s="75"/>
      <c r="E235" s="76"/>
      <c r="F235" s="77"/>
      <c r="G235" s="77"/>
      <c r="J235" s="24"/>
    </row>
    <row r="236" spans="1:10" ht="19.05" x14ac:dyDescent="0.25">
      <c r="A236" s="79"/>
      <c r="B236" s="74"/>
      <c r="C236" s="75"/>
      <c r="D236" s="75"/>
      <c r="E236" s="76"/>
      <c r="F236" s="77"/>
      <c r="G236" s="77"/>
      <c r="J236" s="24"/>
    </row>
    <row r="237" spans="1:10" ht="19.05" x14ac:dyDescent="0.25">
      <c r="A237" s="79"/>
      <c r="B237" s="74"/>
      <c r="C237" s="75"/>
      <c r="D237" s="75"/>
      <c r="E237" s="76"/>
      <c r="F237" s="77"/>
      <c r="G237" s="77"/>
      <c r="J237" s="24"/>
    </row>
    <row r="238" spans="1:10" ht="19.05" x14ac:dyDescent="0.25">
      <c r="A238" s="79"/>
      <c r="B238" s="74"/>
      <c r="C238" s="75"/>
      <c r="D238" s="75"/>
      <c r="E238" s="76"/>
      <c r="F238" s="77"/>
      <c r="G238" s="77"/>
      <c r="J238" s="24"/>
    </row>
    <row r="239" spans="1:10" ht="19.05" x14ac:dyDescent="0.25">
      <c r="A239" s="79"/>
      <c r="B239" s="74"/>
      <c r="C239" s="75"/>
      <c r="D239" s="75"/>
      <c r="E239" s="76"/>
      <c r="F239" s="77"/>
      <c r="G239" s="77"/>
      <c r="J239" s="24"/>
    </row>
    <row r="240" spans="1:10" ht="19.05" x14ac:dyDescent="0.25">
      <c r="A240" s="79"/>
      <c r="B240" s="74"/>
      <c r="C240" s="75"/>
      <c r="D240" s="75"/>
      <c r="E240" s="76"/>
      <c r="F240" s="77"/>
      <c r="G240" s="77"/>
      <c r="J240" s="24"/>
    </row>
    <row r="241" spans="1:10" ht="19.05" x14ac:dyDescent="0.25">
      <c r="A241" s="79"/>
      <c r="B241" s="74"/>
      <c r="C241" s="75"/>
      <c r="D241" s="75"/>
      <c r="E241" s="76"/>
      <c r="F241" s="77"/>
      <c r="G241" s="77"/>
      <c r="J241" s="24"/>
    </row>
    <row r="242" spans="1:10" ht="19.05" x14ac:dyDescent="0.25">
      <c r="A242" s="79"/>
      <c r="B242" s="74"/>
      <c r="C242" s="75"/>
      <c r="D242" s="75"/>
      <c r="E242" s="76"/>
      <c r="F242" s="77"/>
      <c r="G242" s="77"/>
      <c r="J242" s="24"/>
    </row>
    <row r="243" spans="1:10" ht="19.05" x14ac:dyDescent="0.25">
      <c r="A243" s="79"/>
      <c r="B243" s="74"/>
      <c r="C243" s="75"/>
      <c r="D243" s="75"/>
      <c r="E243" s="76"/>
      <c r="F243" s="77"/>
      <c r="G243" s="77"/>
      <c r="J243" s="24"/>
    </row>
    <row r="244" spans="1:10" ht="19.05" x14ac:dyDescent="0.25">
      <c r="A244" s="79"/>
      <c r="B244" s="74"/>
      <c r="C244" s="75"/>
      <c r="D244" s="75"/>
      <c r="E244" s="76"/>
      <c r="F244" s="77"/>
      <c r="G244" s="77"/>
      <c r="J244" s="24"/>
    </row>
    <row r="245" spans="1:10" ht="19.05" x14ac:dyDescent="0.25">
      <c r="A245" s="79"/>
      <c r="B245" s="74"/>
      <c r="C245" s="75"/>
      <c r="D245" s="75"/>
      <c r="E245" s="76"/>
      <c r="F245" s="77"/>
      <c r="G245" s="77"/>
      <c r="J245" s="24"/>
    </row>
    <row r="246" spans="1:10" ht="19.05" x14ac:dyDescent="0.25">
      <c r="A246" s="79"/>
      <c r="B246" s="74"/>
      <c r="C246" s="75"/>
      <c r="D246" s="75"/>
      <c r="E246" s="76"/>
      <c r="F246" s="77"/>
      <c r="G246" s="77"/>
      <c r="J246" s="24"/>
    </row>
    <row r="247" spans="1:10" ht="19.05" x14ac:dyDescent="0.25">
      <c r="A247" s="79"/>
      <c r="B247" s="74"/>
      <c r="C247" s="75"/>
      <c r="D247" s="75"/>
      <c r="E247" s="76"/>
      <c r="F247" s="77"/>
      <c r="G247" s="77"/>
      <c r="J247" s="24"/>
    </row>
    <row r="248" spans="1:10" ht="19.05" x14ac:dyDescent="0.25">
      <c r="A248" s="79"/>
      <c r="B248" s="74"/>
      <c r="C248" s="75"/>
      <c r="D248" s="75"/>
      <c r="E248" s="76"/>
      <c r="F248" s="77"/>
      <c r="G248" s="77"/>
      <c r="J248" s="24"/>
    </row>
    <row r="249" spans="1:10" ht="19.05" x14ac:dyDescent="0.25">
      <c r="A249" s="79"/>
      <c r="B249" s="74"/>
      <c r="C249" s="75"/>
      <c r="D249" s="75"/>
      <c r="E249" s="76"/>
      <c r="F249" s="77"/>
      <c r="G249" s="77"/>
      <c r="J249" s="24"/>
    </row>
    <row r="250" spans="1:10" ht="19.05" x14ac:dyDescent="0.25">
      <c r="A250" s="79"/>
      <c r="B250" s="74"/>
      <c r="C250" s="75"/>
      <c r="D250" s="75"/>
      <c r="E250" s="76"/>
      <c r="F250" s="77"/>
      <c r="G250" s="77"/>
      <c r="J250" s="24"/>
    </row>
    <row r="251" spans="1:10" ht="19.05" x14ac:dyDescent="0.25">
      <c r="A251" s="79"/>
      <c r="B251" s="74"/>
      <c r="C251" s="75"/>
      <c r="D251" s="75"/>
      <c r="E251" s="76"/>
      <c r="F251" s="77"/>
      <c r="G251" s="77"/>
      <c r="J251" s="24"/>
    </row>
    <row r="252" spans="1:10" ht="19.05" x14ac:dyDescent="0.25">
      <c r="A252" s="79"/>
      <c r="B252" s="74"/>
      <c r="C252" s="75"/>
      <c r="D252" s="75"/>
      <c r="E252" s="76"/>
      <c r="F252" s="77"/>
      <c r="G252" s="77"/>
      <c r="J252" s="24"/>
    </row>
    <row r="253" spans="1:10" ht="19.05" x14ac:dyDescent="0.25">
      <c r="A253" s="80"/>
      <c r="B253" s="74"/>
      <c r="C253" s="75"/>
      <c r="D253" s="75"/>
      <c r="E253" s="76"/>
      <c r="F253" s="77"/>
      <c r="G253" s="77"/>
      <c r="J253" s="24"/>
    </row>
    <row r="254" spans="1:10" ht="19.05" x14ac:dyDescent="0.25">
      <c r="A254" s="80"/>
      <c r="B254" s="74"/>
      <c r="C254" s="75"/>
      <c r="D254" s="75"/>
      <c r="E254" s="76"/>
      <c r="F254" s="77"/>
      <c r="G254" s="77"/>
      <c r="J254" s="24"/>
    </row>
    <row r="255" spans="1:10" ht="19.05" x14ac:dyDescent="0.25">
      <c r="A255" s="80"/>
      <c r="B255" s="74"/>
      <c r="C255" s="75"/>
      <c r="D255" s="75"/>
      <c r="E255" s="76"/>
      <c r="F255" s="77"/>
      <c r="G255" s="77"/>
      <c r="H255" s="2"/>
      <c r="I255" s="2"/>
      <c r="J255" s="24"/>
    </row>
    <row r="256" spans="1:10" ht="19.05" x14ac:dyDescent="0.25">
      <c r="A256" s="80"/>
      <c r="B256" s="74"/>
      <c r="C256" s="75"/>
      <c r="D256" s="75"/>
      <c r="E256" s="76"/>
      <c r="F256" s="77"/>
      <c r="G256" s="77"/>
      <c r="H256" s="2"/>
      <c r="I256" s="2"/>
      <c r="J256" s="24"/>
    </row>
    <row r="257" spans="1:10" ht="19.05" x14ac:dyDescent="0.25">
      <c r="A257" s="80"/>
      <c r="B257" s="74"/>
      <c r="C257" s="75"/>
      <c r="D257" s="75"/>
      <c r="E257" s="76"/>
      <c r="F257" s="77"/>
      <c r="G257" s="77"/>
      <c r="J257" s="24"/>
    </row>
    <row r="258" spans="1:10" ht="19.05" x14ac:dyDescent="0.25">
      <c r="A258" s="80"/>
      <c r="B258" s="74"/>
      <c r="C258" s="75"/>
      <c r="D258" s="75"/>
      <c r="E258" s="76"/>
      <c r="F258" s="77"/>
      <c r="G258" s="77"/>
      <c r="H258" s="2"/>
      <c r="I258" s="2"/>
      <c r="J258" s="24"/>
    </row>
    <row r="259" spans="1:10" ht="19.05" x14ac:dyDescent="0.25">
      <c r="A259" s="80"/>
      <c r="B259" s="74"/>
      <c r="C259" s="75"/>
      <c r="D259" s="75"/>
      <c r="E259" s="76"/>
      <c r="F259" s="77"/>
      <c r="G259" s="77"/>
      <c r="H259" s="2"/>
      <c r="I259" s="2"/>
      <c r="J259" s="24"/>
    </row>
    <row r="260" spans="1:10" ht="19.05" x14ac:dyDescent="0.25">
      <c r="A260" s="80"/>
      <c r="B260" s="74"/>
      <c r="C260" s="75"/>
      <c r="D260" s="75"/>
      <c r="E260" s="76"/>
      <c r="F260" s="77"/>
      <c r="G260" s="77"/>
      <c r="H260" s="2"/>
      <c r="I260" s="2"/>
      <c r="J260" s="24"/>
    </row>
    <row r="261" spans="1:10" ht="19.05" x14ac:dyDescent="0.25">
      <c r="A261" s="80"/>
      <c r="B261" s="74"/>
      <c r="C261" s="75"/>
      <c r="D261" s="75"/>
      <c r="E261" s="76"/>
      <c r="F261" s="77"/>
      <c r="G261" s="77"/>
      <c r="H261" s="2"/>
      <c r="I261" s="2"/>
      <c r="J261" s="24"/>
    </row>
    <row r="262" spans="1:10" ht="19.05" x14ac:dyDescent="0.25">
      <c r="A262" s="80"/>
      <c r="B262" s="74"/>
      <c r="C262" s="75"/>
      <c r="D262" s="75"/>
      <c r="E262" s="76"/>
      <c r="F262" s="77"/>
      <c r="G262" s="77"/>
      <c r="H262" s="2"/>
      <c r="I262" s="2"/>
      <c r="J262" s="24"/>
    </row>
    <row r="263" spans="1:10" ht="19.05" x14ac:dyDescent="0.25">
      <c r="A263" s="80"/>
      <c r="B263" s="74"/>
      <c r="C263" s="75"/>
      <c r="D263" s="75"/>
      <c r="E263" s="76"/>
      <c r="F263" s="77"/>
      <c r="G263" s="77"/>
      <c r="H263" s="2"/>
      <c r="I263" s="2"/>
      <c r="J263" s="24"/>
    </row>
    <row r="264" spans="1:10" ht="19.05" x14ac:dyDescent="0.25">
      <c r="A264" s="80"/>
      <c r="B264" s="74"/>
      <c r="C264" s="75"/>
      <c r="D264" s="75"/>
      <c r="E264" s="76"/>
      <c r="F264" s="77"/>
      <c r="G264" s="77"/>
      <c r="J264" s="24"/>
    </row>
    <row r="265" spans="1:10" ht="19.05" x14ac:dyDescent="0.25">
      <c r="A265" s="80"/>
      <c r="B265" s="74"/>
      <c r="C265" s="75"/>
      <c r="D265" s="75"/>
      <c r="E265" s="76"/>
      <c r="F265" s="77"/>
      <c r="G265" s="77"/>
      <c r="J265" s="24"/>
    </row>
    <row r="266" spans="1:10" ht="19.05" x14ac:dyDescent="0.25">
      <c r="A266" s="80"/>
      <c r="B266" s="74"/>
      <c r="C266" s="75"/>
      <c r="D266" s="75"/>
      <c r="E266" s="76"/>
      <c r="F266" s="77"/>
      <c r="G266" s="77"/>
      <c r="J266" s="24"/>
    </row>
    <row r="267" spans="1:10" ht="19.05" x14ac:dyDescent="0.25">
      <c r="A267" s="80"/>
      <c r="B267" s="74"/>
      <c r="C267" s="75"/>
      <c r="D267" s="75"/>
      <c r="E267" s="76"/>
      <c r="F267" s="77"/>
      <c r="G267" s="77"/>
      <c r="J267" s="24"/>
    </row>
    <row r="268" spans="1:10" ht="19.05" x14ac:dyDescent="0.25">
      <c r="A268" s="80"/>
      <c r="B268" s="74"/>
      <c r="C268" s="75"/>
      <c r="D268" s="75"/>
      <c r="E268" s="76"/>
      <c r="F268" s="77"/>
      <c r="G268" s="77"/>
      <c r="J268" s="24"/>
    </row>
    <row r="269" spans="1:10" ht="19.05" x14ac:dyDescent="0.25">
      <c r="A269" s="80"/>
      <c r="B269" s="74"/>
      <c r="C269" s="75"/>
      <c r="D269" s="75"/>
      <c r="E269" s="76"/>
      <c r="F269" s="77"/>
      <c r="G269" s="77"/>
      <c r="J269" s="24"/>
    </row>
    <row r="270" spans="1:10" ht="19.05" x14ac:dyDescent="0.25">
      <c r="A270" s="80"/>
      <c r="B270" s="74"/>
      <c r="C270" s="75"/>
      <c r="D270" s="75"/>
      <c r="E270" s="76"/>
      <c r="F270" s="77"/>
      <c r="G270" s="77"/>
      <c r="J270" s="24"/>
    </row>
    <row r="271" spans="1:10" ht="19.05" x14ac:dyDescent="0.25">
      <c r="A271" s="80"/>
      <c r="B271" s="74"/>
      <c r="C271" s="75"/>
      <c r="D271" s="75"/>
      <c r="E271" s="76"/>
      <c r="F271" s="77"/>
      <c r="G271" s="77"/>
      <c r="J271" s="24"/>
    </row>
    <row r="272" spans="1:10" ht="19.05" x14ac:dyDescent="0.25">
      <c r="A272" s="80"/>
      <c r="B272" s="74"/>
      <c r="C272" s="75"/>
      <c r="D272" s="75"/>
      <c r="E272" s="76"/>
      <c r="F272" s="77"/>
      <c r="G272" s="77"/>
      <c r="H272" s="2"/>
      <c r="I272" s="2"/>
      <c r="J272" s="24"/>
    </row>
    <row r="273" spans="1:10" ht="19.05" x14ac:dyDescent="0.25">
      <c r="A273" s="80"/>
      <c r="B273" s="74"/>
      <c r="C273" s="75"/>
      <c r="D273" s="75"/>
      <c r="E273" s="76"/>
      <c r="F273" s="77"/>
      <c r="G273" s="77"/>
      <c r="H273" s="2"/>
      <c r="I273" s="2"/>
      <c r="J273" s="24"/>
    </row>
    <row r="274" spans="1:10" ht="19.05" x14ac:dyDescent="0.25">
      <c r="A274" s="80"/>
      <c r="B274" s="74"/>
      <c r="C274" s="75"/>
      <c r="D274" s="75"/>
      <c r="E274" s="76"/>
      <c r="F274" s="77"/>
      <c r="G274" s="77"/>
      <c r="H274" s="2"/>
      <c r="I274" s="2"/>
      <c r="J274" s="24"/>
    </row>
    <row r="275" spans="1:10" ht="19.05" x14ac:dyDescent="0.25">
      <c r="A275" s="80"/>
      <c r="B275" s="74"/>
      <c r="C275" s="75"/>
      <c r="D275" s="75"/>
      <c r="E275" s="76"/>
      <c r="F275" s="77"/>
      <c r="G275" s="77"/>
      <c r="H275" s="2"/>
      <c r="I275" s="2"/>
      <c r="J275" s="24"/>
    </row>
    <row r="276" spans="1:10" ht="19.05" x14ac:dyDescent="0.25">
      <c r="A276" s="80"/>
      <c r="B276" s="74"/>
      <c r="C276" s="75"/>
      <c r="D276" s="75"/>
      <c r="E276" s="76"/>
      <c r="F276" s="77"/>
      <c r="G276" s="77"/>
      <c r="H276" s="2"/>
      <c r="I276" s="2"/>
      <c r="J276" s="24"/>
    </row>
    <row r="277" spans="1:10" ht="19.05" x14ac:dyDescent="0.25">
      <c r="A277" s="80"/>
      <c r="B277" s="74"/>
      <c r="C277" s="75"/>
      <c r="D277" s="75"/>
      <c r="E277" s="76"/>
      <c r="F277" s="77"/>
      <c r="G277" s="77"/>
      <c r="H277" s="2"/>
      <c r="I277" s="2"/>
      <c r="J277" s="24"/>
    </row>
    <row r="278" spans="1:10" ht="19.05" x14ac:dyDescent="0.25">
      <c r="A278" s="80"/>
      <c r="B278" s="74"/>
      <c r="C278" s="75"/>
      <c r="D278" s="75"/>
      <c r="E278" s="76"/>
      <c r="F278" s="77"/>
      <c r="G278" s="77"/>
      <c r="H278" s="2"/>
      <c r="I278" s="2"/>
      <c r="J278" s="24"/>
    </row>
    <row r="279" spans="1:10" ht="19.05" x14ac:dyDescent="0.25">
      <c r="A279" s="30"/>
      <c r="B279" s="74"/>
      <c r="C279" s="75"/>
      <c r="D279" s="75"/>
      <c r="E279" s="76"/>
      <c r="F279" s="77"/>
      <c r="G279" s="77"/>
      <c r="H279" s="21"/>
      <c r="I279" s="21"/>
      <c r="J279" s="21"/>
    </row>
    <row r="280" spans="1:10" ht="19.05" x14ac:dyDescent="0.25">
      <c r="B280" s="74"/>
      <c r="C280" s="75"/>
      <c r="D280" s="75"/>
      <c r="E280" s="76"/>
      <c r="F280" s="77"/>
      <c r="G280" s="77"/>
    </row>
    <row r="281" spans="1:10" ht="19.05" x14ac:dyDescent="0.25">
      <c r="B281" s="74"/>
      <c r="C281" s="75"/>
      <c r="D281" s="75"/>
      <c r="E281" s="76"/>
      <c r="F281" s="77"/>
      <c r="G281" s="77"/>
    </row>
    <row r="282" spans="1:10" ht="19.05" x14ac:dyDescent="0.25">
      <c r="B282" s="74"/>
      <c r="C282" s="75"/>
      <c r="D282" s="75"/>
      <c r="E282" s="76"/>
      <c r="F282" s="77"/>
      <c r="G282" s="77"/>
    </row>
    <row r="283" spans="1:10" ht="19.05" x14ac:dyDescent="0.25">
      <c r="B283" s="74"/>
      <c r="C283" s="75"/>
      <c r="D283" s="75"/>
      <c r="E283" s="76"/>
      <c r="F283" s="77"/>
      <c r="G283" s="77"/>
    </row>
    <row r="284" spans="1:10" ht="19.05" x14ac:dyDescent="0.25">
      <c r="B284" s="74"/>
      <c r="C284" s="75"/>
      <c r="D284" s="75"/>
      <c r="E284" s="76"/>
      <c r="F284" s="77"/>
      <c r="G284" s="77"/>
    </row>
    <row r="285" spans="1:10" ht="19.05" x14ac:dyDescent="0.25">
      <c r="B285" s="74"/>
      <c r="C285" s="75"/>
      <c r="D285" s="75"/>
      <c r="E285" s="76"/>
      <c r="F285" s="77"/>
      <c r="G285" s="77"/>
    </row>
    <row r="286" spans="1:10" ht="19.05" x14ac:dyDescent="0.25">
      <c r="B286" s="74"/>
      <c r="C286" s="75"/>
      <c r="D286" s="75"/>
      <c r="E286" s="76"/>
      <c r="F286" s="77"/>
      <c r="G286" s="77"/>
    </row>
    <row r="287" spans="1:10" ht="19.05" x14ac:dyDescent="0.25">
      <c r="B287" s="74"/>
      <c r="C287" s="75"/>
      <c r="D287" s="75"/>
      <c r="E287" s="76"/>
      <c r="F287" s="77"/>
      <c r="G287" s="77"/>
    </row>
    <row r="288" spans="1:10" ht="19.05" x14ac:dyDescent="0.25">
      <c r="B288" s="74"/>
      <c r="C288" s="75"/>
      <c r="D288" s="75"/>
      <c r="E288" s="76"/>
      <c r="F288" s="77"/>
      <c r="G288" s="77"/>
    </row>
    <row r="289" spans="1:13" ht="19.05" x14ac:dyDescent="0.25">
      <c r="B289" s="74"/>
      <c r="C289" s="75"/>
      <c r="D289" s="75"/>
      <c r="E289" s="76"/>
      <c r="F289" s="77"/>
      <c r="G289" s="77"/>
    </row>
    <row r="290" spans="1:13" ht="19.05" x14ac:dyDescent="0.25">
      <c r="B290" s="74"/>
      <c r="C290" s="75"/>
      <c r="D290" s="75"/>
      <c r="E290" s="76"/>
      <c r="F290" s="77"/>
      <c r="G290" s="77"/>
    </row>
    <row r="291" spans="1:13" ht="19.05" x14ac:dyDescent="0.25">
      <c r="B291" s="74"/>
      <c r="C291" s="75"/>
      <c r="D291" s="75"/>
      <c r="E291" s="76"/>
      <c r="F291" s="77"/>
      <c r="G291" s="77"/>
    </row>
    <row r="292" spans="1:13" ht="19.05" x14ac:dyDescent="0.25">
      <c r="B292" s="74"/>
      <c r="C292" s="75"/>
      <c r="D292" s="75"/>
      <c r="E292" s="76"/>
      <c r="F292" s="77"/>
      <c r="G292" s="77"/>
    </row>
    <row r="293" spans="1:13" ht="19.05" x14ac:dyDescent="0.25">
      <c r="B293" s="74"/>
      <c r="C293" s="75"/>
      <c r="D293" s="75"/>
      <c r="E293" s="76"/>
      <c r="F293" s="77"/>
      <c r="G293" s="77"/>
    </row>
    <row r="294" spans="1:13" s="26" customFormat="1" ht="19.05" x14ac:dyDescent="0.25">
      <c r="A294" s="29"/>
      <c r="B294" s="74"/>
      <c r="C294" s="75"/>
      <c r="D294" s="75"/>
      <c r="E294" s="76"/>
      <c r="F294" s="77"/>
      <c r="G294" s="77"/>
      <c r="K294" s="25"/>
      <c r="L294" s="25"/>
      <c r="M294" s="25"/>
    </row>
    <row r="295" spans="1:13" s="26" customFormat="1" ht="19.05" x14ac:dyDescent="0.25">
      <c r="A295" s="29"/>
      <c r="B295" s="74"/>
      <c r="C295" s="75"/>
      <c r="D295" s="75"/>
      <c r="E295" s="76"/>
      <c r="F295" s="77"/>
      <c r="G295" s="77"/>
      <c r="K295" s="25"/>
      <c r="L295" s="25"/>
      <c r="M295" s="25"/>
    </row>
    <row r="296" spans="1:13" s="26" customFormat="1" ht="19.05" x14ac:dyDescent="0.25">
      <c r="A296" s="29"/>
      <c r="B296" s="74"/>
      <c r="C296" s="75"/>
      <c r="D296" s="75"/>
      <c r="E296" s="76"/>
      <c r="F296" s="77"/>
      <c r="G296" s="77"/>
      <c r="K296" s="25"/>
      <c r="L296" s="25"/>
      <c r="M296" s="25"/>
    </row>
    <row r="297" spans="1:13" s="26" customFormat="1" ht="19.05" x14ac:dyDescent="0.25">
      <c r="A297" s="29"/>
      <c r="B297" s="74"/>
      <c r="C297" s="75"/>
      <c r="D297" s="75"/>
      <c r="E297" s="76"/>
      <c r="F297" s="77"/>
      <c r="G297" s="77"/>
      <c r="K297" s="25"/>
      <c r="L297" s="25"/>
      <c r="M297" s="25"/>
    </row>
    <row r="298" spans="1:13" s="26" customFormat="1" ht="19.05" x14ac:dyDescent="0.25">
      <c r="A298" s="29"/>
      <c r="B298" s="74"/>
      <c r="C298" s="75"/>
      <c r="D298" s="75"/>
      <c r="E298" s="76"/>
      <c r="F298" s="77"/>
      <c r="G298" s="77"/>
      <c r="K298" s="25"/>
      <c r="L298" s="25"/>
      <c r="M298" s="25"/>
    </row>
    <row r="299" spans="1:13" s="26" customFormat="1" ht="19.05" x14ac:dyDescent="0.25">
      <c r="A299" s="29"/>
      <c r="B299" s="74"/>
      <c r="C299" s="75"/>
      <c r="D299" s="75"/>
      <c r="E299" s="76"/>
      <c r="F299" s="77"/>
      <c r="G299" s="77"/>
      <c r="K299" s="25"/>
      <c r="L299" s="25"/>
      <c r="M299" s="25"/>
    </row>
    <row r="300" spans="1:13" s="26" customFormat="1" ht="19.05" x14ac:dyDescent="0.25">
      <c r="A300" s="29"/>
      <c r="B300" s="74"/>
      <c r="C300" s="75"/>
      <c r="D300" s="75"/>
      <c r="E300" s="76"/>
      <c r="F300" s="77"/>
      <c r="G300" s="77"/>
      <c r="K300" s="25"/>
      <c r="L300" s="25"/>
      <c r="M300" s="25"/>
    </row>
    <row r="301" spans="1:13" s="26" customFormat="1" ht="19.05" x14ac:dyDescent="0.25">
      <c r="A301" s="29"/>
      <c r="B301" s="74"/>
      <c r="C301" s="75"/>
      <c r="D301" s="75"/>
      <c r="E301" s="76"/>
      <c r="F301" s="77"/>
      <c r="G301" s="77"/>
      <c r="K301" s="25"/>
      <c r="L301" s="25"/>
      <c r="M301" s="25"/>
    </row>
    <row r="302" spans="1:13" s="26" customFormat="1" ht="19.05" x14ac:dyDescent="0.25">
      <c r="A302" s="29"/>
      <c r="B302" s="74"/>
      <c r="C302" s="75"/>
      <c r="D302" s="75"/>
      <c r="E302" s="76"/>
      <c r="F302" s="77"/>
      <c r="G302" s="77"/>
      <c r="K302" s="25"/>
      <c r="L302" s="25"/>
      <c r="M302" s="25"/>
    </row>
    <row r="303" spans="1:13" s="26" customFormat="1" ht="19.05" x14ac:dyDescent="0.25">
      <c r="A303" s="29"/>
      <c r="B303" s="74"/>
      <c r="C303" s="75"/>
      <c r="D303" s="75"/>
      <c r="E303" s="76"/>
      <c r="F303" s="77"/>
      <c r="G303" s="77"/>
      <c r="K303" s="25"/>
      <c r="L303" s="25"/>
      <c r="M303" s="25"/>
    </row>
    <row r="304" spans="1:13" s="26" customFormat="1" ht="19.05" x14ac:dyDescent="0.25">
      <c r="A304" s="29"/>
      <c r="B304" s="74"/>
      <c r="C304" s="75"/>
      <c r="D304" s="75"/>
      <c r="E304" s="76"/>
      <c r="F304" s="77"/>
      <c r="G304" s="77"/>
      <c r="K304" s="25"/>
      <c r="L304" s="25"/>
      <c r="M304" s="25"/>
    </row>
    <row r="305" spans="1:13" s="26" customFormat="1" ht="19.05" x14ac:dyDescent="0.25">
      <c r="A305" s="29"/>
      <c r="B305" s="74"/>
      <c r="C305" s="75"/>
      <c r="D305" s="75"/>
      <c r="E305" s="76"/>
      <c r="F305" s="77"/>
      <c r="G305" s="77"/>
      <c r="K305" s="25"/>
      <c r="L305" s="25"/>
      <c r="M305" s="25"/>
    </row>
    <row r="306" spans="1:13" s="26" customFormat="1" ht="19.05" x14ac:dyDescent="0.25">
      <c r="A306" s="29"/>
      <c r="B306" s="74"/>
      <c r="C306" s="75"/>
      <c r="D306" s="75"/>
      <c r="E306" s="76"/>
      <c r="F306" s="77"/>
      <c r="G306" s="77"/>
      <c r="K306" s="25"/>
      <c r="L306" s="25"/>
      <c r="M306" s="25"/>
    </row>
    <row r="307" spans="1:13" s="26" customFormat="1" ht="19.05" x14ac:dyDescent="0.25">
      <c r="A307" s="29"/>
      <c r="B307" s="74"/>
      <c r="C307" s="75"/>
      <c r="D307" s="75"/>
      <c r="E307" s="76"/>
      <c r="F307" s="77"/>
      <c r="G307" s="77"/>
      <c r="K307" s="25"/>
      <c r="L307" s="25"/>
      <c r="M307" s="25"/>
    </row>
    <row r="308" spans="1:13" s="26" customFormat="1" ht="19.05" x14ac:dyDescent="0.25">
      <c r="A308" s="29"/>
      <c r="B308" s="74"/>
      <c r="C308" s="75"/>
      <c r="D308" s="75"/>
      <c r="E308" s="76"/>
      <c r="F308" s="77"/>
      <c r="G308" s="77"/>
      <c r="K308" s="25"/>
      <c r="L308" s="25"/>
      <c r="M308" s="25"/>
    </row>
    <row r="309" spans="1:13" s="26" customFormat="1" ht="19.05" x14ac:dyDescent="0.25">
      <c r="A309" s="29"/>
      <c r="B309" s="74"/>
      <c r="C309" s="75"/>
      <c r="D309" s="75"/>
      <c r="E309" s="76"/>
      <c r="F309" s="77"/>
      <c r="G309" s="77"/>
      <c r="K309" s="25"/>
      <c r="L309" s="25"/>
      <c r="M309" s="25"/>
    </row>
    <row r="310" spans="1:13" s="26" customFormat="1" ht="19.05" x14ac:dyDescent="0.25">
      <c r="A310" s="29"/>
      <c r="B310" s="74"/>
      <c r="C310" s="75"/>
      <c r="D310" s="75"/>
      <c r="E310" s="76"/>
      <c r="F310" s="77"/>
      <c r="G310" s="77"/>
      <c r="K310" s="25"/>
      <c r="L310" s="25"/>
      <c r="M310" s="25"/>
    </row>
    <row r="311" spans="1:13" s="26" customFormat="1" ht="19.05" x14ac:dyDescent="0.25">
      <c r="A311" s="29"/>
      <c r="B311" s="74"/>
      <c r="C311" s="75"/>
      <c r="D311" s="75"/>
      <c r="E311" s="76"/>
      <c r="F311" s="77"/>
      <c r="G311" s="77"/>
      <c r="K311" s="25"/>
      <c r="L311" s="25"/>
      <c r="M311" s="25"/>
    </row>
    <row r="312" spans="1:13" s="26" customFormat="1" ht="19.05" x14ac:dyDescent="0.25">
      <c r="A312" s="29"/>
      <c r="B312" s="74"/>
      <c r="C312" s="75"/>
      <c r="D312" s="75"/>
      <c r="E312" s="76"/>
      <c r="F312" s="77"/>
      <c r="G312" s="77"/>
      <c r="K312" s="25"/>
      <c r="L312" s="25"/>
      <c r="M312" s="25"/>
    </row>
    <row r="313" spans="1:13" s="26" customFormat="1" ht="19.05" x14ac:dyDescent="0.25">
      <c r="A313" s="29"/>
      <c r="B313" s="74"/>
      <c r="C313" s="75"/>
      <c r="D313" s="75"/>
      <c r="E313" s="76"/>
      <c r="F313" s="77"/>
      <c r="G313" s="77"/>
      <c r="K313" s="25"/>
      <c r="L313" s="25"/>
      <c r="M313" s="25"/>
    </row>
    <row r="314" spans="1:13" s="26" customFormat="1" ht="19.05" x14ac:dyDescent="0.25">
      <c r="A314" s="29"/>
      <c r="B314" s="74"/>
      <c r="C314" s="75"/>
      <c r="D314" s="75"/>
      <c r="E314" s="76"/>
      <c r="F314" s="77"/>
      <c r="G314" s="77"/>
      <c r="K314" s="25"/>
      <c r="L314" s="25"/>
      <c r="M314" s="25"/>
    </row>
    <row r="315" spans="1:13" s="26" customFormat="1" ht="19.05" x14ac:dyDescent="0.25">
      <c r="A315" s="29"/>
      <c r="B315" s="74"/>
      <c r="C315" s="75"/>
      <c r="D315" s="75"/>
      <c r="E315" s="76"/>
      <c r="F315" s="77"/>
      <c r="G315" s="77"/>
      <c r="K315" s="25"/>
      <c r="L315" s="25"/>
      <c r="M315" s="25"/>
    </row>
    <row r="316" spans="1:13" s="26" customFormat="1" ht="19.05" x14ac:dyDescent="0.25">
      <c r="A316" s="29"/>
      <c r="B316" s="74"/>
      <c r="C316" s="75"/>
      <c r="D316" s="75"/>
      <c r="E316" s="76"/>
      <c r="F316" s="77"/>
      <c r="G316" s="77"/>
      <c r="K316" s="25"/>
      <c r="L316" s="25"/>
      <c r="M316" s="25"/>
    </row>
    <row r="317" spans="1:13" s="26" customFormat="1" ht="19.05" x14ac:dyDescent="0.25">
      <c r="A317" s="29"/>
      <c r="B317" s="74"/>
      <c r="C317" s="75"/>
      <c r="D317" s="75"/>
      <c r="E317" s="76"/>
      <c r="F317" s="77"/>
      <c r="G317" s="77"/>
      <c r="K317" s="25"/>
      <c r="L317" s="25"/>
      <c r="M317" s="25"/>
    </row>
    <row r="318" spans="1:13" s="26" customFormat="1" ht="19.05" x14ac:dyDescent="0.25">
      <c r="A318" s="29"/>
      <c r="B318" s="74"/>
      <c r="C318" s="75"/>
      <c r="D318" s="75"/>
      <c r="E318" s="76"/>
      <c r="F318" s="77"/>
      <c r="G318" s="77"/>
      <c r="K318" s="25"/>
      <c r="L318" s="25"/>
      <c r="M318" s="25"/>
    </row>
    <row r="319" spans="1:13" s="26" customFormat="1" ht="19.05" x14ac:dyDescent="0.25">
      <c r="A319" s="29"/>
      <c r="B319" s="74"/>
      <c r="C319" s="75"/>
      <c r="D319" s="75"/>
      <c r="E319" s="76"/>
      <c r="F319" s="77"/>
      <c r="G319" s="77"/>
      <c r="K319" s="25"/>
      <c r="L319" s="25"/>
      <c r="M319" s="25"/>
    </row>
    <row r="320" spans="1:13" s="26" customFormat="1" ht="19.05" x14ac:dyDescent="0.25">
      <c r="A320" s="29"/>
      <c r="B320" s="74"/>
      <c r="C320" s="75"/>
      <c r="D320" s="75"/>
      <c r="E320" s="76"/>
      <c r="F320" s="77"/>
      <c r="G320" s="77"/>
      <c r="K320" s="25"/>
      <c r="L320" s="25"/>
      <c r="M320" s="25"/>
    </row>
    <row r="321" spans="1:13" s="26" customFormat="1" ht="19.05" x14ac:dyDescent="0.25">
      <c r="A321" s="29"/>
      <c r="B321" s="74"/>
      <c r="C321" s="75"/>
      <c r="D321" s="75"/>
      <c r="E321" s="76"/>
      <c r="F321" s="77"/>
      <c r="G321" s="77"/>
      <c r="K321" s="25"/>
      <c r="L321" s="25"/>
      <c r="M321" s="25"/>
    </row>
    <row r="322" spans="1:13" s="26" customFormat="1" ht="19.05" x14ac:dyDescent="0.25">
      <c r="A322" s="29"/>
      <c r="B322" s="74"/>
      <c r="C322" s="75"/>
      <c r="D322" s="75"/>
      <c r="E322" s="76"/>
      <c r="F322" s="77"/>
      <c r="G322" s="77"/>
      <c r="K322" s="25"/>
      <c r="L322" s="25"/>
      <c r="M322" s="25"/>
    </row>
    <row r="323" spans="1:13" s="26" customFormat="1" x14ac:dyDescent="0.25">
      <c r="A323" s="29"/>
      <c r="F323" s="4"/>
      <c r="K323" s="25"/>
      <c r="L323" s="25"/>
      <c r="M323" s="25"/>
    </row>
    <row r="324" spans="1:13" s="26" customFormat="1" x14ac:dyDescent="0.25">
      <c r="A324" s="29"/>
      <c r="F324" s="4"/>
      <c r="K324" s="25"/>
      <c r="L324" s="25"/>
      <c r="M324" s="25"/>
    </row>
    <row r="325" spans="1:13" s="26" customFormat="1" x14ac:dyDescent="0.25">
      <c r="A325" s="29"/>
      <c r="F325" s="4"/>
      <c r="K325" s="25"/>
      <c r="L325" s="25"/>
      <c r="M325" s="25"/>
    </row>
    <row r="326" spans="1:13" s="26" customFormat="1" x14ac:dyDescent="0.25">
      <c r="A326" s="29"/>
      <c r="F326" s="4"/>
      <c r="K326" s="25"/>
      <c r="L326" s="25"/>
      <c r="M326" s="25"/>
    </row>
    <row r="327" spans="1:13" s="26" customFormat="1" x14ac:dyDescent="0.25">
      <c r="A327" s="29"/>
      <c r="F327" s="4"/>
      <c r="K327" s="25"/>
      <c r="L327" s="25"/>
      <c r="M327" s="25"/>
    </row>
    <row r="328" spans="1:13" s="26" customFormat="1" x14ac:dyDescent="0.25">
      <c r="A328" s="29"/>
      <c r="F328" s="4"/>
      <c r="K328" s="25"/>
      <c r="L328" s="25"/>
      <c r="M328" s="25"/>
    </row>
    <row r="329" spans="1:13" s="26" customFormat="1" x14ac:dyDescent="0.25">
      <c r="A329" s="29"/>
      <c r="F329" s="4"/>
      <c r="K329" s="25"/>
      <c r="L329" s="25"/>
      <c r="M329" s="25"/>
    </row>
    <row r="330" spans="1:13" s="26" customFormat="1" x14ac:dyDescent="0.25">
      <c r="A330" s="29"/>
      <c r="F330" s="4"/>
      <c r="K330" s="25"/>
      <c r="L330" s="25"/>
      <c r="M330" s="25"/>
    </row>
    <row r="331" spans="1:13" s="26" customFormat="1" x14ac:dyDescent="0.25">
      <c r="A331" s="29"/>
      <c r="F331" s="4"/>
      <c r="K331" s="25"/>
      <c r="L331" s="25"/>
      <c r="M331" s="25"/>
    </row>
    <row r="332" spans="1:13" s="26" customFormat="1" x14ac:dyDescent="0.25">
      <c r="A332" s="29"/>
      <c r="F332" s="4"/>
      <c r="K332" s="25"/>
      <c r="L332" s="25"/>
      <c r="M332" s="25"/>
    </row>
    <row r="333" spans="1:13" s="26" customFormat="1" x14ac:dyDescent="0.25">
      <c r="A333" s="29"/>
      <c r="F333" s="4"/>
      <c r="K333" s="25"/>
      <c r="L333" s="25"/>
      <c r="M333" s="25"/>
    </row>
    <row r="334" spans="1:13" s="26" customFormat="1" x14ac:dyDescent="0.25">
      <c r="A334" s="29"/>
      <c r="F334" s="4"/>
      <c r="K334" s="25"/>
      <c r="L334" s="25"/>
      <c r="M334" s="25"/>
    </row>
    <row r="335" spans="1:13" s="26" customFormat="1" x14ac:dyDescent="0.25">
      <c r="A335" s="29"/>
      <c r="F335" s="4"/>
      <c r="K335" s="25"/>
      <c r="L335" s="25"/>
      <c r="M335" s="25"/>
    </row>
    <row r="336" spans="1:13" s="26" customFormat="1" x14ac:dyDescent="0.25">
      <c r="A336" s="29"/>
      <c r="F336" s="4"/>
      <c r="K336" s="25"/>
      <c r="L336" s="25"/>
      <c r="M336" s="25"/>
    </row>
    <row r="337" spans="1:13" s="26" customFormat="1" x14ac:dyDescent="0.25">
      <c r="A337" s="29"/>
      <c r="F337" s="4"/>
      <c r="K337" s="25"/>
      <c r="L337" s="25"/>
      <c r="M337" s="25"/>
    </row>
    <row r="338" spans="1:13" s="26" customFormat="1" x14ac:dyDescent="0.25">
      <c r="A338" s="29"/>
      <c r="F338" s="4"/>
      <c r="K338" s="25"/>
      <c r="L338" s="25"/>
      <c r="M338" s="25"/>
    </row>
    <row r="339" spans="1:13" s="26" customFormat="1" x14ac:dyDescent="0.25">
      <c r="A339" s="29"/>
      <c r="F339" s="4"/>
      <c r="K339" s="25"/>
      <c r="L339" s="25"/>
      <c r="M339" s="25"/>
    </row>
    <row r="340" spans="1:13" s="26" customFormat="1" x14ac:dyDescent="0.25">
      <c r="A340" s="29"/>
      <c r="F340" s="4"/>
      <c r="K340" s="25"/>
      <c r="L340" s="25"/>
      <c r="M340" s="25"/>
    </row>
    <row r="341" spans="1:13" s="26" customFormat="1" x14ac:dyDescent="0.25">
      <c r="A341" s="29"/>
      <c r="F341" s="4"/>
      <c r="K341" s="25"/>
      <c r="L341" s="25"/>
      <c r="M341" s="25"/>
    </row>
    <row r="342" spans="1:13" s="26" customFormat="1" x14ac:dyDescent="0.25">
      <c r="A342" s="29"/>
      <c r="F342" s="4"/>
      <c r="K342" s="25"/>
      <c r="L342" s="25"/>
      <c r="M342" s="25"/>
    </row>
    <row r="343" spans="1:13" s="26" customFormat="1" x14ac:dyDescent="0.25">
      <c r="A343" s="29"/>
      <c r="F343" s="4"/>
      <c r="K343" s="25"/>
      <c r="L343" s="25"/>
      <c r="M343" s="25"/>
    </row>
    <row r="344" spans="1:13" s="26" customFormat="1" x14ac:dyDescent="0.25">
      <c r="A344" s="29"/>
      <c r="F344" s="4"/>
      <c r="K344" s="25"/>
      <c r="L344" s="25"/>
      <c r="M344" s="25"/>
    </row>
    <row r="345" spans="1:13" s="26" customFormat="1" x14ac:dyDescent="0.25">
      <c r="A345" s="29"/>
      <c r="F345" s="4"/>
      <c r="K345" s="25"/>
      <c r="L345" s="25"/>
      <c r="M345" s="25"/>
    </row>
    <row r="346" spans="1:13" s="26" customFormat="1" x14ac:dyDescent="0.25">
      <c r="A346" s="29"/>
      <c r="F346" s="4"/>
      <c r="K346" s="25"/>
      <c r="L346" s="25"/>
      <c r="M346" s="25"/>
    </row>
    <row r="347" spans="1:13" s="26" customFormat="1" x14ac:dyDescent="0.25">
      <c r="A347" s="29"/>
      <c r="F347" s="4"/>
      <c r="K347" s="25"/>
      <c r="L347" s="25"/>
      <c r="M347" s="25"/>
    </row>
    <row r="348" spans="1:13" s="26" customFormat="1" x14ac:dyDescent="0.25">
      <c r="A348" s="29"/>
      <c r="F348" s="4"/>
      <c r="K348" s="25"/>
      <c r="L348" s="25"/>
      <c r="M348" s="25"/>
    </row>
    <row r="349" spans="1:13" s="26" customFormat="1" x14ac:dyDescent="0.25">
      <c r="A349" s="29"/>
      <c r="F349" s="4"/>
      <c r="K349" s="25"/>
      <c r="L349" s="25"/>
      <c r="M349" s="25"/>
    </row>
    <row r="350" spans="1:13" s="26" customFormat="1" x14ac:dyDescent="0.25">
      <c r="A350" s="29"/>
      <c r="F350" s="4"/>
      <c r="K350" s="25"/>
      <c r="L350" s="25"/>
      <c r="M350" s="25"/>
    </row>
    <row r="351" spans="1:13" s="26" customFormat="1" x14ac:dyDescent="0.25">
      <c r="A351" s="29"/>
      <c r="F351" s="4"/>
      <c r="K351" s="25"/>
      <c r="L351" s="25"/>
      <c r="M351" s="25"/>
    </row>
    <row r="352" spans="1:13" s="26" customFormat="1" x14ac:dyDescent="0.25">
      <c r="A352" s="29"/>
      <c r="F352" s="4"/>
      <c r="K352" s="25"/>
      <c r="L352" s="25"/>
      <c r="M352" s="25"/>
    </row>
    <row r="353" spans="1:13" s="26" customFormat="1" x14ac:dyDescent="0.25">
      <c r="A353" s="29"/>
      <c r="F353" s="4"/>
      <c r="K353" s="25"/>
      <c r="L353" s="25"/>
      <c r="M353" s="25"/>
    </row>
    <row r="354" spans="1:13" s="26" customFormat="1" x14ac:dyDescent="0.25">
      <c r="A354" s="29"/>
      <c r="F354" s="4"/>
      <c r="K354" s="25"/>
      <c r="L354" s="25"/>
      <c r="M354" s="25"/>
    </row>
    <row r="355" spans="1:13" s="26" customFormat="1" x14ac:dyDescent="0.25">
      <c r="A355" s="29"/>
      <c r="F355" s="4"/>
      <c r="K355" s="25"/>
      <c r="L355" s="25"/>
      <c r="M355" s="25"/>
    </row>
    <row r="356" spans="1:13" s="26" customFormat="1" x14ac:dyDescent="0.25">
      <c r="A356" s="29"/>
      <c r="F356" s="4"/>
      <c r="K356" s="25"/>
      <c r="L356" s="25"/>
      <c r="M356" s="25"/>
    </row>
    <row r="357" spans="1:13" s="26" customFormat="1" x14ac:dyDescent="0.25">
      <c r="A357" s="29"/>
      <c r="F357" s="4"/>
      <c r="K357" s="25"/>
      <c r="L357" s="25"/>
      <c r="M357" s="25"/>
    </row>
    <row r="358" spans="1:13" s="26" customFormat="1" x14ac:dyDescent="0.25">
      <c r="A358" s="29"/>
      <c r="F358" s="4"/>
      <c r="K358" s="25"/>
      <c r="L358" s="25"/>
      <c r="M358" s="25"/>
    </row>
    <row r="359" spans="1:13" s="26" customFormat="1" x14ac:dyDescent="0.25">
      <c r="A359" s="29"/>
      <c r="F359" s="4"/>
      <c r="K359" s="25"/>
      <c r="L359" s="25"/>
      <c r="M359" s="25"/>
    </row>
    <row r="360" spans="1:13" s="26" customFormat="1" x14ac:dyDescent="0.25">
      <c r="A360" s="29"/>
      <c r="F360" s="4"/>
      <c r="K360" s="25"/>
      <c r="L360" s="25"/>
      <c r="M360" s="25"/>
    </row>
    <row r="361" spans="1:13" s="26" customFormat="1" x14ac:dyDescent="0.25">
      <c r="A361" s="29"/>
      <c r="F361" s="4"/>
      <c r="K361" s="25"/>
      <c r="L361" s="25"/>
      <c r="M361" s="25"/>
    </row>
    <row r="362" spans="1:13" s="26" customFormat="1" x14ac:dyDescent="0.25">
      <c r="A362" s="29"/>
      <c r="F362" s="4"/>
      <c r="K362" s="25"/>
      <c r="L362" s="25"/>
      <c r="M362" s="25"/>
    </row>
    <row r="363" spans="1:13" s="26" customFormat="1" x14ac:dyDescent="0.25">
      <c r="A363" s="29"/>
      <c r="F363" s="4"/>
      <c r="K363" s="25"/>
      <c r="L363" s="25"/>
      <c r="M363" s="25"/>
    </row>
    <row r="364" spans="1:13" s="26" customFormat="1" x14ac:dyDescent="0.25">
      <c r="A364" s="29"/>
      <c r="F364" s="4"/>
      <c r="K364" s="25"/>
      <c r="L364" s="25"/>
      <c r="M364" s="25"/>
    </row>
    <row r="365" spans="1:13" s="26" customFormat="1" x14ac:dyDescent="0.25">
      <c r="A365" s="29"/>
      <c r="F365" s="4"/>
      <c r="K365" s="25"/>
      <c r="L365" s="25"/>
      <c r="M365" s="25"/>
    </row>
    <row r="366" spans="1:13" s="26" customFormat="1" x14ac:dyDescent="0.25">
      <c r="A366" s="29"/>
      <c r="F366" s="4"/>
      <c r="K366" s="25"/>
      <c r="L366" s="25"/>
      <c r="M366" s="25"/>
    </row>
    <row r="367" spans="1:13" s="26" customFormat="1" x14ac:dyDescent="0.25">
      <c r="A367" s="29"/>
      <c r="F367" s="4"/>
      <c r="K367" s="25"/>
      <c r="L367" s="25"/>
      <c r="M367" s="25"/>
    </row>
    <row r="368" spans="1:13" s="26" customFormat="1" x14ac:dyDescent="0.25">
      <c r="A368" s="29"/>
      <c r="F368" s="4"/>
      <c r="K368" s="25"/>
      <c r="L368" s="25"/>
      <c r="M368" s="25"/>
    </row>
    <row r="369" spans="1:13" s="26" customFormat="1" x14ac:dyDescent="0.25">
      <c r="A369" s="29"/>
      <c r="F369" s="4"/>
      <c r="K369" s="25"/>
      <c r="L369" s="25"/>
      <c r="M369" s="25"/>
    </row>
    <row r="370" spans="1:13" s="26" customFormat="1" x14ac:dyDescent="0.25">
      <c r="A370" s="29"/>
      <c r="F370" s="4"/>
      <c r="K370" s="25"/>
      <c r="L370" s="25"/>
      <c r="M370" s="25"/>
    </row>
    <row r="371" spans="1:13" s="26" customFormat="1" x14ac:dyDescent="0.25">
      <c r="A371" s="29"/>
      <c r="F371" s="4"/>
      <c r="K371" s="25"/>
      <c r="L371" s="25"/>
      <c r="M371" s="25"/>
    </row>
    <row r="372" spans="1:13" s="26" customFormat="1" x14ac:dyDescent="0.25">
      <c r="A372" s="29"/>
      <c r="F372" s="4"/>
      <c r="K372" s="25"/>
      <c r="L372" s="25"/>
      <c r="M372" s="25"/>
    </row>
    <row r="373" spans="1:13" s="26" customFormat="1" x14ac:dyDescent="0.25">
      <c r="A373" s="29"/>
      <c r="F373" s="4"/>
      <c r="K373" s="25"/>
      <c r="L373" s="25"/>
      <c r="M373" s="25"/>
    </row>
    <row r="374" spans="1:13" s="26" customFormat="1" x14ac:dyDescent="0.25">
      <c r="A374" s="29"/>
      <c r="F374" s="4"/>
      <c r="K374" s="25"/>
      <c r="L374" s="25"/>
      <c r="M374" s="25"/>
    </row>
    <row r="375" spans="1:13" s="26" customFormat="1" x14ac:dyDescent="0.25">
      <c r="A375" s="29"/>
      <c r="F375" s="4"/>
      <c r="K375" s="25"/>
      <c r="L375" s="25"/>
      <c r="M375" s="25"/>
    </row>
    <row r="376" spans="1:13" s="26" customFormat="1" x14ac:dyDescent="0.25">
      <c r="A376" s="29"/>
      <c r="F376" s="4"/>
      <c r="K376" s="25"/>
      <c r="L376" s="25"/>
      <c r="M376" s="25"/>
    </row>
    <row r="377" spans="1:13" s="26" customFormat="1" x14ac:dyDescent="0.25">
      <c r="A377" s="29"/>
      <c r="F377" s="4"/>
      <c r="K377" s="25"/>
      <c r="L377" s="25"/>
      <c r="M377" s="25"/>
    </row>
    <row r="378" spans="1:13" s="26" customFormat="1" x14ac:dyDescent="0.25">
      <c r="A378" s="29"/>
      <c r="F378" s="4"/>
      <c r="K378" s="25"/>
      <c r="L378" s="25"/>
      <c r="M378" s="25"/>
    </row>
    <row r="379" spans="1:13" s="26" customFormat="1" x14ac:dyDescent="0.25">
      <c r="A379" s="29"/>
      <c r="F379" s="4"/>
      <c r="K379" s="25"/>
      <c r="L379" s="25"/>
      <c r="M379" s="25"/>
    </row>
    <row r="380" spans="1:13" s="26" customFormat="1" x14ac:dyDescent="0.25">
      <c r="A380" s="29"/>
      <c r="F380" s="4"/>
      <c r="K380" s="25"/>
      <c r="L380" s="25"/>
      <c r="M380" s="25"/>
    </row>
    <row r="381" spans="1:13" s="26" customFormat="1" x14ac:dyDescent="0.25">
      <c r="A381" s="29"/>
      <c r="F381" s="4"/>
      <c r="K381" s="25"/>
      <c r="L381" s="25"/>
      <c r="M381" s="25"/>
    </row>
    <row r="382" spans="1:13" s="26" customFormat="1" x14ac:dyDescent="0.25">
      <c r="A382" s="29"/>
      <c r="F382" s="4"/>
      <c r="K382" s="25"/>
      <c r="L382" s="25"/>
      <c r="M382" s="25"/>
    </row>
    <row r="383" spans="1:13" s="26" customFormat="1" x14ac:dyDescent="0.25">
      <c r="A383" s="29"/>
      <c r="F383" s="4"/>
      <c r="K383" s="25"/>
      <c r="L383" s="25"/>
      <c r="M383" s="25"/>
    </row>
    <row r="384" spans="1:13" s="26" customFormat="1" x14ac:dyDescent="0.25">
      <c r="A384" s="29"/>
      <c r="F384" s="4"/>
      <c r="K384" s="25"/>
      <c r="L384" s="25"/>
      <c r="M384" s="25"/>
    </row>
    <row r="385" spans="1:13" s="26" customFormat="1" x14ac:dyDescent="0.25">
      <c r="A385" s="29"/>
      <c r="F385" s="4"/>
      <c r="K385" s="25"/>
      <c r="L385" s="25"/>
      <c r="M385" s="25"/>
    </row>
    <row r="386" spans="1:13" s="26" customFormat="1" x14ac:dyDescent="0.25">
      <c r="A386" s="29"/>
      <c r="F386" s="4"/>
      <c r="K386" s="25"/>
      <c r="L386" s="25"/>
      <c r="M386" s="25"/>
    </row>
    <row r="387" spans="1:13" s="26" customFormat="1" x14ac:dyDescent="0.25">
      <c r="A387" s="29"/>
      <c r="F387" s="4"/>
      <c r="K387" s="25"/>
      <c r="L387" s="25"/>
      <c r="M387" s="25"/>
    </row>
    <row r="388" spans="1:13" s="26" customFormat="1" x14ac:dyDescent="0.25">
      <c r="A388" s="29"/>
      <c r="F388" s="4"/>
      <c r="K388" s="25"/>
      <c r="L388" s="25"/>
      <c r="M388" s="25"/>
    </row>
    <row r="389" spans="1:13" s="26" customFormat="1" x14ac:dyDescent="0.25">
      <c r="A389" s="29"/>
      <c r="F389" s="4"/>
      <c r="K389" s="25"/>
      <c r="L389" s="25"/>
      <c r="M389" s="25"/>
    </row>
    <row r="390" spans="1:13" s="26" customFormat="1" x14ac:dyDescent="0.25">
      <c r="A390" s="29"/>
      <c r="F390" s="4"/>
      <c r="K390" s="25"/>
      <c r="L390" s="25"/>
      <c r="M390" s="25"/>
    </row>
    <row r="391" spans="1:13" s="26" customFormat="1" x14ac:dyDescent="0.25">
      <c r="A391" s="29"/>
      <c r="F391" s="4"/>
      <c r="K391" s="25"/>
      <c r="L391" s="25"/>
      <c r="M391" s="25"/>
    </row>
    <row r="392" spans="1:13" s="26" customFormat="1" x14ac:dyDescent="0.25">
      <c r="A392" s="29"/>
      <c r="F392" s="4"/>
      <c r="K392" s="25"/>
      <c r="L392" s="25"/>
      <c r="M392" s="25"/>
    </row>
    <row r="393" spans="1:13" s="26" customFormat="1" x14ac:dyDescent="0.25">
      <c r="A393" s="29"/>
      <c r="F393" s="4"/>
      <c r="K393" s="25"/>
      <c r="L393" s="25"/>
      <c r="M393" s="25"/>
    </row>
    <row r="394" spans="1:13" s="26" customFormat="1" x14ac:dyDescent="0.25">
      <c r="A394" s="29"/>
      <c r="F394" s="4"/>
      <c r="K394" s="25"/>
      <c r="L394" s="25"/>
      <c r="M394" s="25"/>
    </row>
    <row r="395" spans="1:13" s="26" customFormat="1" x14ac:dyDescent="0.25">
      <c r="A395" s="29"/>
      <c r="F395" s="4"/>
      <c r="K395" s="25"/>
      <c r="L395" s="25"/>
      <c r="M395" s="25"/>
    </row>
    <row r="396" spans="1:13" s="26" customFormat="1" x14ac:dyDescent="0.25">
      <c r="A396" s="29"/>
      <c r="F396" s="4"/>
      <c r="K396" s="25"/>
      <c r="L396" s="25"/>
      <c r="M396" s="25"/>
    </row>
    <row r="397" spans="1:13" s="26" customFormat="1" x14ac:dyDescent="0.25">
      <c r="A397" s="29"/>
      <c r="F397" s="4"/>
      <c r="K397" s="25"/>
      <c r="L397" s="25"/>
      <c r="M397" s="25"/>
    </row>
    <row r="398" spans="1:13" s="26" customFormat="1" x14ac:dyDescent="0.25">
      <c r="A398" s="29"/>
      <c r="F398" s="4"/>
      <c r="K398" s="25"/>
      <c r="L398" s="25"/>
      <c r="M398" s="25"/>
    </row>
    <row r="399" spans="1:13" s="26" customFormat="1" x14ac:dyDescent="0.25">
      <c r="A399" s="29"/>
      <c r="F399" s="4"/>
      <c r="K399" s="25"/>
      <c r="L399" s="25"/>
      <c r="M399" s="25"/>
    </row>
    <row r="400" spans="1:13" s="26" customFormat="1" x14ac:dyDescent="0.25">
      <c r="A400" s="29"/>
      <c r="F400" s="4"/>
      <c r="K400" s="25"/>
      <c r="L400" s="25"/>
      <c r="M400" s="25"/>
    </row>
    <row r="401" spans="1:13" s="26" customFormat="1" x14ac:dyDescent="0.25">
      <c r="A401" s="29"/>
      <c r="F401" s="4"/>
      <c r="K401" s="25"/>
      <c r="L401" s="25"/>
      <c r="M401" s="25"/>
    </row>
    <row r="402" spans="1:13" s="26" customFormat="1" x14ac:dyDescent="0.25">
      <c r="A402" s="29"/>
      <c r="F402" s="4"/>
      <c r="K402" s="25"/>
      <c r="L402" s="25"/>
      <c r="M402" s="25"/>
    </row>
    <row r="403" spans="1:13" s="26" customFormat="1" x14ac:dyDescent="0.25">
      <c r="A403" s="29"/>
      <c r="F403" s="4"/>
      <c r="K403" s="25"/>
      <c r="L403" s="25"/>
      <c r="M403" s="25"/>
    </row>
    <row r="404" spans="1:13" s="26" customFormat="1" x14ac:dyDescent="0.25">
      <c r="A404" s="29"/>
      <c r="F404" s="4"/>
      <c r="K404" s="25"/>
      <c r="L404" s="25"/>
      <c r="M404" s="25"/>
    </row>
    <row r="405" spans="1:13" s="26" customFormat="1" x14ac:dyDescent="0.25">
      <c r="A405" s="29"/>
      <c r="F405" s="4"/>
      <c r="K405" s="25"/>
      <c r="L405" s="25"/>
      <c r="M405" s="25"/>
    </row>
    <row r="406" spans="1:13" s="26" customFormat="1" x14ac:dyDescent="0.25">
      <c r="A406" s="29"/>
      <c r="F406" s="4"/>
      <c r="K406" s="25"/>
      <c r="L406" s="25"/>
      <c r="M406" s="25"/>
    </row>
    <row r="407" spans="1:13" s="26" customFormat="1" x14ac:dyDescent="0.25">
      <c r="A407" s="29"/>
      <c r="F407" s="4"/>
      <c r="K407" s="25"/>
      <c r="L407" s="25"/>
      <c r="M407" s="25"/>
    </row>
    <row r="408" spans="1:13" s="26" customFormat="1" x14ac:dyDescent="0.25">
      <c r="A408" s="29"/>
      <c r="F408" s="4"/>
      <c r="K408" s="25"/>
      <c r="L408" s="25"/>
      <c r="M408" s="25"/>
    </row>
    <row r="409" spans="1:13" s="26" customFormat="1" x14ac:dyDescent="0.25">
      <c r="A409" s="29"/>
      <c r="F409" s="4"/>
      <c r="K409" s="25"/>
      <c r="L409" s="25"/>
      <c r="M409" s="25"/>
    </row>
    <row r="410" spans="1:13" s="26" customFormat="1" x14ac:dyDescent="0.25">
      <c r="A410" s="29"/>
      <c r="F410" s="4"/>
      <c r="K410" s="25"/>
      <c r="L410" s="25"/>
      <c r="M410" s="25"/>
    </row>
    <row r="411" spans="1:13" s="26" customFormat="1" x14ac:dyDescent="0.25">
      <c r="A411" s="29"/>
      <c r="F411" s="4"/>
      <c r="K411" s="25"/>
      <c r="L411" s="25"/>
      <c r="M411" s="25"/>
    </row>
    <row r="412" spans="1:13" s="26" customFormat="1" x14ac:dyDescent="0.25">
      <c r="A412" s="29"/>
      <c r="F412" s="4"/>
      <c r="K412" s="25"/>
      <c r="L412" s="25"/>
      <c r="M412" s="25"/>
    </row>
    <row r="413" spans="1:13" s="26" customFormat="1" x14ac:dyDescent="0.25">
      <c r="A413" s="29"/>
      <c r="F413" s="4"/>
      <c r="K413" s="25"/>
      <c r="L413" s="25"/>
      <c r="M413" s="25"/>
    </row>
    <row r="414" spans="1:13" s="26" customFormat="1" x14ac:dyDescent="0.25">
      <c r="A414" s="29"/>
      <c r="F414" s="4"/>
      <c r="K414" s="25"/>
      <c r="L414" s="25"/>
      <c r="M414" s="25"/>
    </row>
    <row r="415" spans="1:13" s="26" customFormat="1" x14ac:dyDescent="0.25">
      <c r="A415" s="29"/>
      <c r="F415" s="4"/>
      <c r="K415" s="25"/>
      <c r="L415" s="25"/>
      <c r="M415" s="25"/>
    </row>
    <row r="416" spans="1:13" s="26" customFormat="1" x14ac:dyDescent="0.25">
      <c r="A416" s="29"/>
      <c r="F416" s="4"/>
      <c r="K416" s="25"/>
      <c r="L416" s="25"/>
      <c r="M416" s="25"/>
    </row>
    <row r="417" spans="1:13" s="26" customFormat="1" x14ac:dyDescent="0.25">
      <c r="A417" s="29"/>
      <c r="F417" s="4"/>
      <c r="K417" s="25"/>
      <c r="L417" s="25"/>
      <c r="M417" s="25"/>
    </row>
    <row r="418" spans="1:13" s="26" customFormat="1" x14ac:dyDescent="0.25">
      <c r="A418" s="29"/>
      <c r="F418" s="4"/>
      <c r="K418" s="25"/>
      <c r="L418" s="25"/>
      <c r="M418" s="25"/>
    </row>
    <row r="419" spans="1:13" s="26" customFormat="1" x14ac:dyDescent="0.25">
      <c r="A419" s="29"/>
      <c r="F419" s="4"/>
      <c r="K419" s="25"/>
      <c r="L419" s="25"/>
      <c r="M419" s="25"/>
    </row>
    <row r="420" spans="1:13" s="26" customFormat="1" x14ac:dyDescent="0.25">
      <c r="A420" s="29"/>
      <c r="F420" s="4"/>
      <c r="K420" s="25"/>
      <c r="L420" s="25"/>
      <c r="M420" s="25"/>
    </row>
    <row r="421" spans="1:13" s="26" customFormat="1" x14ac:dyDescent="0.25">
      <c r="A421" s="29"/>
      <c r="F421" s="4"/>
      <c r="K421" s="25"/>
      <c r="L421" s="25"/>
      <c r="M421" s="25"/>
    </row>
    <row r="422" spans="1:13" s="26" customFormat="1" x14ac:dyDescent="0.25">
      <c r="A422" s="29"/>
      <c r="F422" s="4"/>
      <c r="K422" s="25"/>
      <c r="L422" s="25"/>
      <c r="M422" s="25"/>
    </row>
    <row r="423" spans="1:13" s="26" customFormat="1" x14ac:dyDescent="0.25">
      <c r="A423" s="29"/>
      <c r="F423" s="4"/>
      <c r="K423" s="25"/>
      <c r="L423" s="25"/>
      <c r="M423" s="25"/>
    </row>
    <row r="424" spans="1:13" s="26" customFormat="1" x14ac:dyDescent="0.25">
      <c r="A424" s="29"/>
      <c r="F424" s="4"/>
      <c r="K424" s="25"/>
      <c r="L424" s="25"/>
      <c r="M424" s="25"/>
    </row>
    <row r="425" spans="1:13" s="26" customFormat="1" x14ac:dyDescent="0.25">
      <c r="A425" s="29"/>
      <c r="F425" s="4"/>
      <c r="K425" s="25"/>
      <c r="L425" s="25"/>
      <c r="M425" s="25"/>
    </row>
    <row r="426" spans="1:13" s="26" customFormat="1" x14ac:dyDescent="0.25">
      <c r="A426" s="29"/>
      <c r="F426" s="4"/>
      <c r="K426" s="25"/>
      <c r="L426" s="25"/>
      <c r="M426" s="25"/>
    </row>
    <row r="427" spans="1:13" s="26" customFormat="1" x14ac:dyDescent="0.25">
      <c r="A427" s="29"/>
      <c r="F427" s="4"/>
      <c r="K427" s="25"/>
      <c r="L427" s="25"/>
      <c r="M427" s="25"/>
    </row>
    <row r="428" spans="1:13" s="26" customFormat="1" x14ac:dyDescent="0.25">
      <c r="A428" s="29"/>
      <c r="F428" s="4"/>
      <c r="K428" s="25"/>
      <c r="L428" s="25"/>
      <c r="M428" s="25"/>
    </row>
    <row r="429" spans="1:13" s="26" customFormat="1" x14ac:dyDescent="0.25">
      <c r="A429" s="29"/>
      <c r="F429" s="4"/>
      <c r="K429" s="25"/>
      <c r="L429" s="25"/>
      <c r="M429" s="25"/>
    </row>
    <row r="430" spans="1:13" s="26" customFormat="1" x14ac:dyDescent="0.25">
      <c r="A430" s="29"/>
      <c r="F430" s="4"/>
      <c r="K430" s="25"/>
      <c r="L430" s="25"/>
      <c r="M430" s="25"/>
    </row>
    <row r="431" spans="1:13" s="26" customFormat="1" x14ac:dyDescent="0.25">
      <c r="A431" s="29"/>
      <c r="F431" s="4"/>
      <c r="K431" s="25"/>
      <c r="L431" s="25"/>
      <c r="M431" s="25"/>
    </row>
    <row r="432" spans="1:13" s="26" customFormat="1" x14ac:dyDescent="0.25">
      <c r="A432" s="29"/>
      <c r="F432" s="4"/>
      <c r="K432" s="25"/>
      <c r="L432" s="25"/>
      <c r="M432" s="25"/>
    </row>
    <row r="433" spans="1:13" s="26" customFormat="1" x14ac:dyDescent="0.25">
      <c r="A433" s="29"/>
      <c r="F433" s="4"/>
      <c r="K433" s="25"/>
      <c r="L433" s="25"/>
      <c r="M433" s="25"/>
    </row>
    <row r="434" spans="1:13" s="26" customFormat="1" x14ac:dyDescent="0.25">
      <c r="A434" s="29"/>
      <c r="F434" s="4"/>
      <c r="K434" s="25"/>
      <c r="L434" s="25"/>
      <c r="M434" s="25"/>
    </row>
    <row r="435" spans="1:13" s="26" customFormat="1" x14ac:dyDescent="0.25">
      <c r="A435" s="29"/>
      <c r="F435" s="4"/>
      <c r="K435" s="25"/>
      <c r="L435" s="25"/>
      <c r="M435" s="25"/>
    </row>
    <row r="436" spans="1:13" s="26" customFormat="1" x14ac:dyDescent="0.25">
      <c r="A436" s="29"/>
      <c r="F436" s="4"/>
      <c r="K436" s="25"/>
      <c r="L436" s="25"/>
      <c r="M436" s="25"/>
    </row>
    <row r="437" spans="1:13" s="26" customFormat="1" x14ac:dyDescent="0.25">
      <c r="A437" s="29"/>
      <c r="F437" s="4"/>
      <c r="K437" s="25"/>
      <c r="L437" s="25"/>
      <c r="M437" s="25"/>
    </row>
    <row r="438" spans="1:13" s="26" customFormat="1" x14ac:dyDescent="0.25">
      <c r="A438" s="29"/>
      <c r="F438" s="4"/>
      <c r="K438" s="25"/>
      <c r="L438" s="25"/>
      <c r="M438" s="25"/>
    </row>
    <row r="439" spans="1:13" s="26" customFormat="1" x14ac:dyDescent="0.25">
      <c r="A439" s="29"/>
      <c r="F439" s="4"/>
      <c r="K439" s="25"/>
      <c r="L439" s="25"/>
      <c r="M439" s="25"/>
    </row>
    <row r="440" spans="1:13" s="26" customFormat="1" x14ac:dyDescent="0.25">
      <c r="A440" s="29"/>
      <c r="F440" s="4"/>
      <c r="K440" s="25"/>
      <c r="L440" s="25"/>
      <c r="M440" s="25"/>
    </row>
    <row r="441" spans="1:13" s="26" customFormat="1" x14ac:dyDescent="0.25">
      <c r="A441" s="29"/>
      <c r="F441" s="4"/>
      <c r="K441" s="25"/>
      <c r="L441" s="25"/>
      <c r="M441" s="25"/>
    </row>
    <row r="442" spans="1:13" s="26" customFormat="1" x14ac:dyDescent="0.25">
      <c r="A442" s="29"/>
      <c r="F442" s="4"/>
      <c r="K442" s="25"/>
      <c r="L442" s="25"/>
      <c r="M442" s="25"/>
    </row>
    <row r="443" spans="1:13" s="26" customFormat="1" x14ac:dyDescent="0.25">
      <c r="A443" s="29"/>
      <c r="F443" s="4"/>
      <c r="K443" s="25"/>
      <c r="L443" s="25"/>
      <c r="M443" s="25"/>
    </row>
    <row r="444" spans="1:13" s="26" customFormat="1" x14ac:dyDescent="0.25">
      <c r="A444" s="29"/>
      <c r="F444" s="4"/>
      <c r="K444" s="25"/>
      <c r="L444" s="25"/>
      <c r="M444" s="25"/>
    </row>
    <row r="445" spans="1:13" s="26" customFormat="1" x14ac:dyDescent="0.25">
      <c r="A445" s="29"/>
      <c r="F445" s="4"/>
      <c r="K445" s="25"/>
      <c r="L445" s="25"/>
      <c r="M445" s="25"/>
    </row>
    <row r="446" spans="1:13" s="26" customFormat="1" x14ac:dyDescent="0.25">
      <c r="A446" s="29"/>
      <c r="F446" s="4"/>
      <c r="K446" s="25"/>
      <c r="L446" s="25"/>
      <c r="M446" s="25"/>
    </row>
    <row r="447" spans="1:13" s="26" customFormat="1" x14ac:dyDescent="0.25">
      <c r="A447" s="29"/>
      <c r="F447" s="4"/>
      <c r="K447" s="25"/>
      <c r="L447" s="25"/>
      <c r="M447" s="25"/>
    </row>
    <row r="448" spans="1:13" s="26" customFormat="1" x14ac:dyDescent="0.25">
      <c r="A448" s="29"/>
      <c r="F448" s="4"/>
      <c r="K448" s="25"/>
      <c r="L448" s="25"/>
      <c r="M448" s="25"/>
    </row>
    <row r="449" spans="1:13" s="26" customFormat="1" x14ac:dyDescent="0.25">
      <c r="A449" s="29"/>
      <c r="F449" s="4"/>
      <c r="K449" s="25"/>
      <c r="L449" s="25"/>
      <c r="M449" s="25"/>
    </row>
    <row r="450" spans="1:13" s="26" customFormat="1" x14ac:dyDescent="0.25">
      <c r="A450" s="29"/>
      <c r="F450" s="4"/>
      <c r="K450" s="25"/>
      <c r="L450" s="25"/>
      <c r="M450" s="25"/>
    </row>
    <row r="451" spans="1:13" s="26" customFormat="1" x14ac:dyDescent="0.25">
      <c r="A451" s="29"/>
      <c r="F451" s="4"/>
      <c r="K451" s="25"/>
      <c r="L451" s="25"/>
      <c r="M451" s="25"/>
    </row>
    <row r="452" spans="1:13" s="26" customFormat="1" x14ac:dyDescent="0.25">
      <c r="A452" s="29"/>
      <c r="F452" s="4"/>
      <c r="K452" s="25"/>
      <c r="L452" s="25"/>
      <c r="M452" s="25"/>
    </row>
    <row r="453" spans="1:13" s="26" customFormat="1" x14ac:dyDescent="0.25">
      <c r="A453" s="29"/>
      <c r="F453" s="4"/>
      <c r="K453" s="25"/>
      <c r="L453" s="25"/>
      <c r="M453" s="25"/>
    </row>
    <row r="454" spans="1:13" s="26" customFormat="1" x14ac:dyDescent="0.25">
      <c r="A454" s="29"/>
      <c r="F454" s="4"/>
      <c r="K454" s="25"/>
      <c r="L454" s="25"/>
      <c r="M454" s="25"/>
    </row>
    <row r="455" spans="1:13" s="26" customFormat="1" x14ac:dyDescent="0.25">
      <c r="A455" s="29"/>
      <c r="F455" s="4"/>
      <c r="K455" s="25"/>
      <c r="L455" s="25"/>
      <c r="M455" s="25"/>
    </row>
    <row r="456" spans="1:13" s="26" customFormat="1" x14ac:dyDescent="0.25">
      <c r="A456" s="29"/>
      <c r="F456" s="4"/>
      <c r="K456" s="25"/>
      <c r="L456" s="25"/>
      <c r="M456" s="25"/>
    </row>
    <row r="457" spans="1:13" s="26" customFormat="1" x14ac:dyDescent="0.25">
      <c r="A457" s="29"/>
      <c r="F457" s="4"/>
      <c r="K457" s="25"/>
      <c r="L457" s="25"/>
      <c r="M457" s="25"/>
    </row>
    <row r="458" spans="1:13" s="26" customFormat="1" x14ac:dyDescent="0.25">
      <c r="A458" s="29"/>
      <c r="F458" s="4"/>
      <c r="K458" s="25"/>
      <c r="L458" s="25"/>
      <c r="M458" s="25"/>
    </row>
    <row r="459" spans="1:13" s="26" customFormat="1" x14ac:dyDescent="0.25">
      <c r="A459" s="29"/>
      <c r="F459" s="4"/>
      <c r="K459" s="25"/>
      <c r="L459" s="25"/>
      <c r="M459" s="25"/>
    </row>
    <row r="460" spans="1:13" s="26" customFormat="1" x14ac:dyDescent="0.25">
      <c r="A460" s="29"/>
      <c r="F460" s="4"/>
      <c r="K460" s="25"/>
      <c r="L460" s="25"/>
      <c r="M460" s="25"/>
    </row>
    <row r="461" spans="1:13" s="26" customFormat="1" x14ac:dyDescent="0.25">
      <c r="A461" s="29"/>
      <c r="F461" s="4"/>
      <c r="K461" s="25"/>
      <c r="L461" s="25"/>
      <c r="M461" s="25"/>
    </row>
    <row r="462" spans="1:13" s="26" customFormat="1" x14ac:dyDescent="0.25">
      <c r="A462" s="29"/>
      <c r="F462" s="4"/>
      <c r="K462" s="25"/>
      <c r="L462" s="25"/>
      <c r="M462" s="25"/>
    </row>
    <row r="463" spans="1:13" s="26" customFormat="1" x14ac:dyDescent="0.25">
      <c r="A463" s="29"/>
      <c r="F463" s="4"/>
      <c r="K463" s="25"/>
      <c r="L463" s="25"/>
      <c r="M463" s="25"/>
    </row>
    <row r="464" spans="1:13" s="26" customFormat="1" x14ac:dyDescent="0.25">
      <c r="A464" s="29"/>
      <c r="F464" s="4"/>
      <c r="K464" s="25"/>
      <c r="L464" s="25"/>
      <c r="M464" s="25"/>
    </row>
    <row r="465" spans="1:13" s="26" customFormat="1" x14ac:dyDescent="0.25">
      <c r="A465" s="29"/>
      <c r="F465" s="4"/>
      <c r="K465" s="25"/>
      <c r="L465" s="25"/>
      <c r="M465" s="25"/>
    </row>
    <row r="466" spans="1:13" s="26" customFormat="1" x14ac:dyDescent="0.25">
      <c r="A466" s="29"/>
      <c r="F466" s="4"/>
      <c r="K466" s="25"/>
      <c r="L466" s="25"/>
      <c r="M466" s="25"/>
    </row>
    <row r="467" spans="1:13" s="26" customFormat="1" x14ac:dyDescent="0.25">
      <c r="A467" s="29"/>
      <c r="F467" s="4"/>
      <c r="K467" s="25"/>
      <c r="L467" s="25"/>
      <c r="M467" s="25"/>
    </row>
    <row r="468" spans="1:13" s="26" customFormat="1" x14ac:dyDescent="0.25">
      <c r="A468" s="29"/>
      <c r="F468" s="4"/>
      <c r="K468" s="25"/>
      <c r="L468" s="25"/>
      <c r="M468" s="25"/>
    </row>
    <row r="469" spans="1:13" s="26" customFormat="1" x14ac:dyDescent="0.25">
      <c r="A469" s="29"/>
      <c r="F469" s="4"/>
      <c r="K469" s="25"/>
      <c r="L469" s="25"/>
      <c r="M469" s="25"/>
    </row>
    <row r="470" spans="1:13" s="26" customFormat="1" x14ac:dyDescent="0.25">
      <c r="A470" s="29"/>
      <c r="F470" s="4"/>
      <c r="K470" s="25"/>
      <c r="L470" s="25"/>
      <c r="M470" s="25"/>
    </row>
    <row r="471" spans="1:13" s="26" customFormat="1" x14ac:dyDescent="0.25">
      <c r="A471" s="29"/>
      <c r="F471" s="4"/>
      <c r="K471" s="25"/>
      <c r="L471" s="25"/>
      <c r="M471" s="25"/>
    </row>
    <row r="472" spans="1:13" s="26" customFormat="1" x14ac:dyDescent="0.25">
      <c r="A472" s="29"/>
      <c r="F472" s="4"/>
      <c r="K472" s="25"/>
      <c r="L472" s="25"/>
      <c r="M472" s="25"/>
    </row>
    <row r="473" spans="1:13" s="26" customFormat="1" x14ac:dyDescent="0.25">
      <c r="A473" s="29"/>
      <c r="F473" s="4"/>
      <c r="K473" s="25"/>
      <c r="L473" s="25"/>
      <c r="M473" s="25"/>
    </row>
    <row r="474" spans="1:13" s="26" customFormat="1" x14ac:dyDescent="0.25">
      <c r="A474" s="29"/>
      <c r="F474" s="4"/>
      <c r="K474" s="25"/>
      <c r="L474" s="25"/>
      <c r="M474" s="25"/>
    </row>
    <row r="475" spans="1:13" s="26" customFormat="1" x14ac:dyDescent="0.25">
      <c r="A475" s="29"/>
      <c r="F475" s="4"/>
      <c r="K475" s="25"/>
      <c r="L475" s="25"/>
      <c r="M475" s="25"/>
    </row>
    <row r="476" spans="1:13" s="26" customFormat="1" x14ac:dyDescent="0.25">
      <c r="A476" s="29"/>
      <c r="F476" s="4"/>
      <c r="K476" s="25"/>
      <c r="L476" s="25"/>
      <c r="M476" s="25"/>
    </row>
    <row r="477" spans="1:13" s="26" customFormat="1" x14ac:dyDescent="0.25">
      <c r="A477" s="29"/>
      <c r="F477" s="4"/>
      <c r="K477" s="25"/>
      <c r="L477" s="25"/>
      <c r="M477" s="25"/>
    </row>
    <row r="478" spans="1:13" s="26" customFormat="1" x14ac:dyDescent="0.25">
      <c r="A478" s="29"/>
      <c r="F478" s="4"/>
      <c r="K478" s="25"/>
      <c r="L478" s="25"/>
      <c r="M478" s="25"/>
    </row>
    <row r="479" spans="1:13" s="26" customFormat="1" x14ac:dyDescent="0.25">
      <c r="A479" s="29"/>
      <c r="F479" s="4"/>
      <c r="K479" s="25"/>
      <c r="L479" s="25"/>
      <c r="M479" s="25"/>
    </row>
    <row r="480" spans="1:13" s="26" customFormat="1" x14ac:dyDescent="0.25">
      <c r="A480" s="29"/>
      <c r="F480" s="4"/>
      <c r="K480" s="25"/>
      <c r="L480" s="25"/>
      <c r="M480" s="25"/>
    </row>
    <row r="481" spans="1:13" s="26" customFormat="1" x14ac:dyDescent="0.25">
      <c r="A481" s="29"/>
      <c r="F481" s="4"/>
      <c r="K481" s="25"/>
      <c r="L481" s="25"/>
      <c r="M481" s="25"/>
    </row>
    <row r="482" spans="1:13" s="26" customFormat="1" x14ac:dyDescent="0.25">
      <c r="A482" s="29"/>
      <c r="F482" s="4"/>
      <c r="K482" s="25"/>
      <c r="L482" s="25"/>
      <c r="M482" s="25"/>
    </row>
    <row r="483" spans="1:13" s="26" customFormat="1" x14ac:dyDescent="0.25">
      <c r="A483" s="29"/>
      <c r="F483" s="4"/>
      <c r="K483" s="25"/>
      <c r="L483" s="25"/>
      <c r="M483" s="25"/>
    </row>
    <row r="484" spans="1:13" s="26" customFormat="1" x14ac:dyDescent="0.25">
      <c r="A484" s="29"/>
      <c r="F484" s="4"/>
      <c r="K484" s="25"/>
      <c r="L484" s="25"/>
      <c r="M484" s="25"/>
    </row>
    <row r="485" spans="1:13" s="26" customFormat="1" x14ac:dyDescent="0.25">
      <c r="A485" s="29"/>
      <c r="F485" s="4"/>
      <c r="K485" s="25"/>
      <c r="L485" s="25"/>
      <c r="M485" s="25"/>
    </row>
    <row r="486" spans="1:13" s="26" customFormat="1" x14ac:dyDescent="0.25">
      <c r="A486" s="29"/>
      <c r="F486" s="4"/>
      <c r="K486" s="25"/>
      <c r="L486" s="25"/>
      <c r="M486" s="25"/>
    </row>
    <row r="487" spans="1:13" s="26" customFormat="1" x14ac:dyDescent="0.25">
      <c r="A487" s="29"/>
      <c r="F487" s="4"/>
      <c r="K487" s="25"/>
      <c r="L487" s="25"/>
      <c r="M487" s="25"/>
    </row>
    <row r="488" spans="1:13" s="26" customFormat="1" x14ac:dyDescent="0.25">
      <c r="A488" s="29"/>
      <c r="F488" s="4"/>
      <c r="K488" s="25"/>
      <c r="L488" s="25"/>
      <c r="M488" s="25"/>
    </row>
    <row r="489" spans="1:13" s="26" customFormat="1" x14ac:dyDescent="0.25">
      <c r="A489" s="29"/>
      <c r="F489" s="4"/>
      <c r="K489" s="25"/>
      <c r="L489" s="25"/>
      <c r="M489" s="25"/>
    </row>
    <row r="490" spans="1:13" s="26" customFormat="1" x14ac:dyDescent="0.25">
      <c r="A490" s="29"/>
      <c r="F490" s="4"/>
      <c r="K490" s="25"/>
      <c r="L490" s="25"/>
      <c r="M490" s="25"/>
    </row>
    <row r="491" spans="1:13" s="26" customFormat="1" x14ac:dyDescent="0.25">
      <c r="A491" s="29"/>
      <c r="F491" s="4"/>
      <c r="K491" s="25"/>
      <c r="L491" s="25"/>
      <c r="M491" s="25"/>
    </row>
    <row r="492" spans="1:13" s="26" customFormat="1" x14ac:dyDescent="0.25">
      <c r="A492" s="29"/>
      <c r="F492" s="4"/>
      <c r="K492" s="25"/>
      <c r="L492" s="25"/>
      <c r="M492" s="25"/>
    </row>
    <row r="493" spans="1:13" s="26" customFormat="1" x14ac:dyDescent="0.25">
      <c r="A493" s="29"/>
      <c r="F493" s="4"/>
      <c r="K493" s="25"/>
      <c r="L493" s="25"/>
      <c r="M493" s="25"/>
    </row>
    <row r="494" spans="1:13" s="26" customFormat="1" x14ac:dyDescent="0.25">
      <c r="A494" s="29"/>
      <c r="F494" s="4"/>
      <c r="K494" s="25"/>
      <c r="L494" s="25"/>
      <c r="M494" s="25"/>
    </row>
    <row r="495" spans="1:13" s="26" customFormat="1" x14ac:dyDescent="0.25">
      <c r="A495" s="29"/>
      <c r="F495" s="4"/>
      <c r="K495" s="25"/>
      <c r="L495" s="25"/>
      <c r="M495" s="25"/>
    </row>
    <row r="496" spans="1:13" s="26" customFormat="1" x14ac:dyDescent="0.25">
      <c r="A496" s="29"/>
      <c r="F496" s="4"/>
      <c r="K496" s="25"/>
      <c r="L496" s="25"/>
      <c r="M496" s="25"/>
    </row>
    <row r="497" spans="1:13" s="26" customFormat="1" x14ac:dyDescent="0.25">
      <c r="A497" s="29"/>
      <c r="F497" s="4"/>
      <c r="K497" s="25"/>
      <c r="L497" s="25"/>
      <c r="M497" s="25"/>
    </row>
    <row r="498" spans="1:13" s="26" customFormat="1" x14ac:dyDescent="0.25">
      <c r="A498" s="29"/>
      <c r="F498" s="4"/>
      <c r="K498" s="25"/>
      <c r="L498" s="25"/>
      <c r="M498" s="25"/>
    </row>
    <row r="499" spans="1:13" s="26" customFormat="1" x14ac:dyDescent="0.25">
      <c r="A499" s="29"/>
      <c r="F499" s="4"/>
      <c r="K499" s="25"/>
      <c r="L499" s="25"/>
      <c r="M499" s="25"/>
    </row>
    <row r="500" spans="1:13" s="26" customFormat="1" x14ac:dyDescent="0.25">
      <c r="A500" s="29"/>
      <c r="F500" s="4"/>
      <c r="K500" s="25"/>
      <c r="L500" s="25"/>
      <c r="M500" s="25"/>
    </row>
    <row r="501" spans="1:13" s="26" customFormat="1" x14ac:dyDescent="0.25">
      <c r="A501" s="29"/>
      <c r="F501" s="4"/>
      <c r="K501" s="25"/>
      <c r="L501" s="25"/>
      <c r="M501" s="25"/>
    </row>
    <row r="502" spans="1:13" s="26" customFormat="1" x14ac:dyDescent="0.25">
      <c r="A502" s="29"/>
      <c r="F502" s="4"/>
      <c r="K502" s="25"/>
      <c r="L502" s="25"/>
      <c r="M502" s="25"/>
    </row>
    <row r="503" spans="1:13" s="26" customFormat="1" x14ac:dyDescent="0.25">
      <c r="A503" s="29"/>
      <c r="F503" s="4"/>
      <c r="K503" s="25"/>
      <c r="L503" s="25"/>
      <c r="M503" s="25"/>
    </row>
    <row r="504" spans="1:13" s="26" customFormat="1" x14ac:dyDescent="0.25">
      <c r="A504" s="29"/>
      <c r="F504" s="4"/>
      <c r="K504" s="25"/>
      <c r="L504" s="25"/>
      <c r="M504" s="25"/>
    </row>
    <row r="505" spans="1:13" s="26" customFormat="1" x14ac:dyDescent="0.25">
      <c r="A505" s="29"/>
      <c r="F505" s="4"/>
      <c r="K505" s="25"/>
      <c r="L505" s="25"/>
      <c r="M505" s="25"/>
    </row>
    <row r="506" spans="1:13" s="26" customFormat="1" x14ac:dyDescent="0.25">
      <c r="A506" s="29"/>
      <c r="F506" s="4"/>
      <c r="K506" s="25"/>
      <c r="L506" s="25"/>
      <c r="M506" s="25"/>
    </row>
    <row r="507" spans="1:13" s="26" customFormat="1" x14ac:dyDescent="0.25">
      <c r="A507" s="29"/>
      <c r="F507" s="4"/>
      <c r="K507" s="25"/>
      <c r="L507" s="25"/>
      <c r="M507" s="25"/>
    </row>
    <row r="508" spans="1:13" s="26" customFormat="1" x14ac:dyDescent="0.25">
      <c r="A508" s="29"/>
      <c r="F508" s="4"/>
      <c r="K508" s="25"/>
      <c r="L508" s="25"/>
      <c r="M508" s="25"/>
    </row>
    <row r="509" spans="1:13" s="26" customFormat="1" x14ac:dyDescent="0.25">
      <c r="A509" s="29"/>
      <c r="F509" s="4"/>
      <c r="K509" s="25"/>
      <c r="L509" s="25"/>
      <c r="M509" s="25"/>
    </row>
    <row r="510" spans="1:13" s="26" customFormat="1" x14ac:dyDescent="0.25">
      <c r="A510" s="29"/>
      <c r="F510" s="4"/>
      <c r="K510" s="25"/>
      <c r="L510" s="25"/>
      <c r="M510" s="25"/>
    </row>
    <row r="511" spans="1:13" s="26" customFormat="1" x14ac:dyDescent="0.25">
      <c r="A511" s="29"/>
      <c r="F511" s="4"/>
      <c r="K511" s="25"/>
      <c r="L511" s="25"/>
      <c r="M511" s="25"/>
    </row>
    <row r="512" spans="1:13" s="26" customFormat="1" x14ac:dyDescent="0.25">
      <c r="A512" s="29"/>
      <c r="F512" s="4"/>
      <c r="K512" s="25"/>
      <c r="L512" s="25"/>
      <c r="M512" s="25"/>
    </row>
    <row r="513" spans="1:13" s="26" customFormat="1" x14ac:dyDescent="0.25">
      <c r="A513" s="29"/>
      <c r="F513" s="4"/>
      <c r="K513" s="25"/>
      <c r="L513" s="25"/>
      <c r="M513" s="25"/>
    </row>
    <row r="514" spans="1:13" s="26" customFormat="1" x14ac:dyDescent="0.25">
      <c r="A514" s="29"/>
      <c r="F514" s="4"/>
      <c r="K514" s="25"/>
      <c r="L514" s="25"/>
      <c r="M514" s="25"/>
    </row>
    <row r="515" spans="1:13" s="26" customFormat="1" x14ac:dyDescent="0.25">
      <c r="A515" s="29"/>
      <c r="F515" s="4"/>
      <c r="K515" s="25"/>
      <c r="L515" s="25"/>
      <c r="M515" s="25"/>
    </row>
    <row r="516" spans="1:13" s="26" customFormat="1" x14ac:dyDescent="0.25">
      <c r="A516" s="29"/>
      <c r="F516" s="4"/>
      <c r="K516" s="25"/>
      <c r="L516" s="25"/>
      <c r="M516" s="25"/>
    </row>
    <row r="517" spans="1:13" s="26" customFormat="1" x14ac:dyDescent="0.25">
      <c r="A517" s="29"/>
      <c r="F517" s="4"/>
      <c r="K517" s="25"/>
      <c r="L517" s="25"/>
      <c r="M517" s="25"/>
    </row>
    <row r="518" spans="1:13" s="26" customFormat="1" x14ac:dyDescent="0.25">
      <c r="A518" s="29"/>
      <c r="F518" s="4"/>
      <c r="K518" s="25"/>
      <c r="L518" s="25"/>
      <c r="M518" s="25"/>
    </row>
    <row r="519" spans="1:13" s="26" customFormat="1" x14ac:dyDescent="0.25">
      <c r="A519" s="29"/>
      <c r="F519" s="4"/>
      <c r="K519" s="25"/>
      <c r="L519" s="25"/>
      <c r="M519" s="25"/>
    </row>
    <row r="520" spans="1:13" s="26" customFormat="1" x14ac:dyDescent="0.25">
      <c r="A520" s="29"/>
      <c r="F520" s="4"/>
      <c r="K520" s="25"/>
      <c r="L520" s="25"/>
      <c r="M520" s="25"/>
    </row>
    <row r="521" spans="1:13" s="26" customFormat="1" x14ac:dyDescent="0.25">
      <c r="A521" s="29"/>
      <c r="F521" s="4"/>
      <c r="K521" s="25"/>
      <c r="L521" s="25"/>
      <c r="M521" s="25"/>
    </row>
    <row r="522" spans="1:13" s="26" customFormat="1" x14ac:dyDescent="0.25">
      <c r="A522" s="29"/>
      <c r="F522" s="4"/>
      <c r="K522" s="25"/>
      <c r="L522" s="25"/>
      <c r="M522" s="25"/>
    </row>
    <row r="523" spans="1:13" s="26" customFormat="1" x14ac:dyDescent="0.25">
      <c r="A523" s="29"/>
      <c r="F523" s="4"/>
      <c r="K523" s="25"/>
      <c r="L523" s="25"/>
      <c r="M523" s="25"/>
    </row>
    <row r="524" spans="1:13" s="26" customFormat="1" x14ac:dyDescent="0.25">
      <c r="A524" s="29"/>
      <c r="F524" s="4"/>
      <c r="K524" s="25"/>
      <c r="L524" s="25"/>
      <c r="M524" s="25"/>
    </row>
    <row r="525" spans="1:13" s="26" customFormat="1" x14ac:dyDescent="0.25">
      <c r="A525" s="29"/>
      <c r="F525" s="4"/>
      <c r="K525" s="25"/>
      <c r="L525" s="25"/>
      <c r="M525" s="25"/>
    </row>
    <row r="526" spans="1:13" s="26" customFormat="1" x14ac:dyDescent="0.25">
      <c r="A526" s="29"/>
      <c r="F526" s="4"/>
      <c r="K526" s="25"/>
      <c r="L526" s="25"/>
      <c r="M526" s="25"/>
    </row>
    <row r="527" spans="1:13" s="26" customFormat="1" x14ac:dyDescent="0.25">
      <c r="A527" s="29"/>
      <c r="F527" s="4"/>
      <c r="K527" s="25"/>
      <c r="L527" s="25"/>
      <c r="M527" s="25"/>
    </row>
    <row r="528" spans="1:13" s="26" customFormat="1" x14ac:dyDescent="0.25">
      <c r="A528" s="29"/>
      <c r="F528" s="4"/>
      <c r="K528" s="25"/>
      <c r="L528" s="25"/>
      <c r="M528" s="25"/>
    </row>
    <row r="529" spans="1:13" s="26" customFormat="1" x14ac:dyDescent="0.25">
      <c r="A529" s="29"/>
      <c r="F529" s="4"/>
      <c r="K529" s="25"/>
      <c r="L529" s="25"/>
      <c r="M529" s="25"/>
    </row>
    <row r="530" spans="1:13" s="26" customFormat="1" x14ac:dyDescent="0.25">
      <c r="A530" s="29"/>
      <c r="F530" s="4"/>
      <c r="K530" s="25"/>
      <c r="L530" s="25"/>
      <c r="M530" s="25"/>
    </row>
    <row r="531" spans="1:13" s="26" customFormat="1" x14ac:dyDescent="0.25">
      <c r="A531" s="29"/>
      <c r="F531" s="4"/>
      <c r="K531" s="25"/>
      <c r="L531" s="25"/>
      <c r="M531" s="25"/>
    </row>
    <row r="532" spans="1:13" s="26" customFormat="1" x14ac:dyDescent="0.25">
      <c r="A532" s="29"/>
      <c r="F532" s="4"/>
      <c r="K532" s="25"/>
      <c r="L532" s="25"/>
      <c r="M532" s="25"/>
    </row>
    <row r="533" spans="1:13" s="26" customFormat="1" x14ac:dyDescent="0.25">
      <c r="A533" s="29"/>
      <c r="F533" s="4"/>
      <c r="K533" s="25"/>
      <c r="L533" s="25"/>
      <c r="M533" s="25"/>
    </row>
    <row r="534" spans="1:13" s="26" customFormat="1" x14ac:dyDescent="0.25">
      <c r="A534" s="29"/>
      <c r="F534" s="4"/>
      <c r="K534" s="25"/>
      <c r="L534" s="25"/>
      <c r="M534" s="25"/>
    </row>
    <row r="535" spans="1:13" s="26" customFormat="1" x14ac:dyDescent="0.25">
      <c r="A535" s="29"/>
      <c r="F535" s="4"/>
      <c r="K535" s="25"/>
      <c r="L535" s="25"/>
      <c r="M535" s="25"/>
    </row>
    <row r="536" spans="1:13" s="26" customFormat="1" x14ac:dyDescent="0.25">
      <c r="A536" s="29"/>
      <c r="F536" s="4"/>
      <c r="K536" s="25"/>
      <c r="L536" s="25"/>
      <c r="M536" s="25"/>
    </row>
    <row r="537" spans="1:13" s="26" customFormat="1" x14ac:dyDescent="0.25">
      <c r="A537" s="29"/>
      <c r="F537" s="4"/>
      <c r="K537" s="25"/>
      <c r="L537" s="25"/>
      <c r="M537" s="25"/>
    </row>
    <row r="538" spans="1:13" s="26" customFormat="1" x14ac:dyDescent="0.25">
      <c r="A538" s="29"/>
      <c r="F538" s="4"/>
      <c r="K538" s="25"/>
      <c r="L538" s="25"/>
      <c r="M538" s="25"/>
    </row>
    <row r="539" spans="1:13" s="26" customFormat="1" x14ac:dyDescent="0.25">
      <c r="A539" s="29"/>
      <c r="F539" s="4"/>
      <c r="K539" s="25"/>
      <c r="L539" s="25"/>
      <c r="M539" s="25"/>
    </row>
    <row r="540" spans="1:13" s="26" customFormat="1" x14ac:dyDescent="0.25">
      <c r="A540" s="29"/>
      <c r="F540" s="4"/>
      <c r="K540" s="25"/>
      <c r="L540" s="25"/>
      <c r="M540" s="25"/>
    </row>
    <row r="541" spans="1:13" s="26" customFormat="1" x14ac:dyDescent="0.25">
      <c r="A541" s="29"/>
      <c r="F541" s="4"/>
      <c r="K541" s="25"/>
      <c r="L541" s="25"/>
      <c r="M541" s="25"/>
    </row>
    <row r="542" spans="1:13" s="26" customFormat="1" x14ac:dyDescent="0.25">
      <c r="A542" s="29"/>
      <c r="F542" s="4"/>
      <c r="K542" s="25"/>
      <c r="L542" s="25"/>
      <c r="M542" s="25"/>
    </row>
    <row r="543" spans="1:13" s="26" customFormat="1" x14ac:dyDescent="0.25">
      <c r="A543" s="29"/>
      <c r="F543" s="4"/>
      <c r="K543" s="25"/>
      <c r="L543" s="25"/>
      <c r="M543" s="25"/>
    </row>
    <row r="544" spans="1:13" s="26" customFormat="1" x14ac:dyDescent="0.25">
      <c r="A544" s="29"/>
      <c r="F544" s="4"/>
      <c r="K544" s="25"/>
      <c r="L544" s="25"/>
      <c r="M544" s="25"/>
    </row>
    <row r="545" spans="1:13" s="26" customFormat="1" x14ac:dyDescent="0.25">
      <c r="A545" s="29"/>
      <c r="F545" s="4"/>
      <c r="K545" s="25"/>
      <c r="L545" s="25"/>
      <c r="M545" s="25"/>
    </row>
    <row r="546" spans="1:13" s="26" customFormat="1" x14ac:dyDescent="0.25">
      <c r="A546" s="29"/>
      <c r="F546" s="4"/>
      <c r="K546" s="25"/>
      <c r="L546" s="25"/>
      <c r="M546" s="25"/>
    </row>
    <row r="547" spans="1:13" s="26" customFormat="1" x14ac:dyDescent="0.25">
      <c r="A547" s="29"/>
      <c r="F547" s="4"/>
      <c r="K547" s="25"/>
      <c r="L547" s="25"/>
      <c r="M547" s="25"/>
    </row>
    <row r="548" spans="1:13" s="26" customFormat="1" x14ac:dyDescent="0.25">
      <c r="A548" s="29"/>
      <c r="F548" s="4"/>
      <c r="K548" s="25"/>
      <c r="L548" s="25"/>
      <c r="M548" s="25"/>
    </row>
    <row r="549" spans="1:13" s="26" customFormat="1" x14ac:dyDescent="0.25">
      <c r="A549" s="29"/>
      <c r="F549" s="4"/>
      <c r="K549" s="25"/>
      <c r="L549" s="25"/>
      <c r="M549" s="25"/>
    </row>
    <row r="550" spans="1:13" s="26" customFormat="1" x14ac:dyDescent="0.25">
      <c r="A550" s="29"/>
      <c r="F550" s="4"/>
      <c r="K550" s="25"/>
      <c r="L550" s="25"/>
      <c r="M550" s="25"/>
    </row>
    <row r="551" spans="1:13" s="26" customFormat="1" x14ac:dyDescent="0.25">
      <c r="A551" s="29"/>
      <c r="F551" s="4"/>
      <c r="K551" s="25"/>
      <c r="L551" s="25"/>
      <c r="M551" s="25"/>
    </row>
    <row r="552" spans="1:13" s="26" customFormat="1" x14ac:dyDescent="0.25">
      <c r="A552" s="29"/>
      <c r="F552" s="4"/>
      <c r="K552" s="25"/>
      <c r="L552" s="25"/>
      <c r="M552" s="25"/>
    </row>
    <row r="553" spans="1:13" s="26" customFormat="1" x14ac:dyDescent="0.25">
      <c r="A553" s="29"/>
      <c r="F553" s="4"/>
      <c r="K553" s="25"/>
      <c r="L553" s="25"/>
      <c r="M553" s="25"/>
    </row>
    <row r="554" spans="1:13" s="26" customFormat="1" x14ac:dyDescent="0.25">
      <c r="A554" s="29"/>
      <c r="F554" s="4"/>
      <c r="K554" s="25"/>
      <c r="L554" s="25"/>
      <c r="M554" s="25"/>
    </row>
    <row r="555" spans="1:13" s="26" customFormat="1" x14ac:dyDescent="0.25">
      <c r="A555" s="29"/>
      <c r="F555" s="4"/>
      <c r="K555" s="25"/>
      <c r="L555" s="25"/>
      <c r="M555" s="25"/>
    </row>
    <row r="556" spans="1:13" s="26" customFormat="1" x14ac:dyDescent="0.25">
      <c r="A556" s="29"/>
      <c r="F556" s="4"/>
      <c r="K556" s="25"/>
      <c r="L556" s="25"/>
      <c r="M556" s="25"/>
    </row>
    <row r="557" spans="1:13" s="26" customFormat="1" x14ac:dyDescent="0.25">
      <c r="A557" s="29"/>
      <c r="F557" s="4"/>
      <c r="K557" s="25"/>
      <c r="L557" s="25"/>
      <c r="M557" s="25"/>
    </row>
    <row r="558" spans="1:13" s="26" customFormat="1" x14ac:dyDescent="0.25">
      <c r="A558" s="29"/>
      <c r="F558" s="4"/>
      <c r="K558" s="25"/>
      <c r="L558" s="25"/>
      <c r="M558" s="25"/>
    </row>
    <row r="559" spans="1:13" s="26" customFormat="1" x14ac:dyDescent="0.25">
      <c r="A559" s="29"/>
      <c r="F559" s="4"/>
      <c r="K559" s="25"/>
      <c r="L559" s="25"/>
      <c r="M559" s="25"/>
    </row>
    <row r="560" spans="1:13" s="26" customFormat="1" x14ac:dyDescent="0.25">
      <c r="A560" s="29"/>
      <c r="F560" s="4"/>
      <c r="K560" s="25"/>
      <c r="L560" s="25"/>
      <c r="M560" s="25"/>
    </row>
    <row r="561" spans="1:13" s="26" customFormat="1" x14ac:dyDescent="0.25">
      <c r="A561" s="29"/>
      <c r="F561" s="4"/>
      <c r="K561" s="25"/>
      <c r="L561" s="25"/>
      <c r="M561" s="25"/>
    </row>
    <row r="562" spans="1:13" s="26" customFormat="1" x14ac:dyDescent="0.25">
      <c r="A562" s="29"/>
      <c r="F562" s="4"/>
      <c r="K562" s="25"/>
      <c r="L562" s="25"/>
      <c r="M562" s="25"/>
    </row>
    <row r="563" spans="1:13" s="26" customFormat="1" x14ac:dyDescent="0.25">
      <c r="A563" s="29"/>
      <c r="F563" s="4"/>
      <c r="K563" s="25"/>
      <c r="L563" s="25"/>
      <c r="M563" s="25"/>
    </row>
    <row r="564" spans="1:13" s="26" customFormat="1" x14ac:dyDescent="0.25">
      <c r="A564" s="29"/>
      <c r="F564" s="4"/>
      <c r="K564" s="25"/>
      <c r="L564" s="25"/>
      <c r="M564" s="25"/>
    </row>
    <row r="565" spans="1:13" s="26" customFormat="1" x14ac:dyDescent="0.25">
      <c r="A565" s="29"/>
      <c r="F565" s="4"/>
      <c r="K565" s="25"/>
      <c r="L565" s="25"/>
      <c r="M565" s="25"/>
    </row>
    <row r="566" spans="1:13" s="26" customFormat="1" x14ac:dyDescent="0.25">
      <c r="A566" s="29"/>
      <c r="F566" s="4"/>
      <c r="K566" s="25"/>
      <c r="L566" s="25"/>
      <c r="M566" s="25"/>
    </row>
    <row r="567" spans="1:13" s="26" customFormat="1" x14ac:dyDescent="0.25">
      <c r="A567" s="29"/>
      <c r="F567" s="4"/>
      <c r="K567" s="25"/>
      <c r="L567" s="25"/>
      <c r="M567" s="25"/>
    </row>
    <row r="568" spans="1:13" s="26" customFormat="1" x14ac:dyDescent="0.25">
      <c r="A568" s="29"/>
      <c r="F568" s="4"/>
      <c r="K568" s="25"/>
      <c r="L568" s="25"/>
      <c r="M568" s="25"/>
    </row>
    <row r="569" spans="1:13" s="26" customFormat="1" x14ac:dyDescent="0.25">
      <c r="A569" s="29"/>
      <c r="F569" s="4"/>
      <c r="K569" s="25"/>
      <c r="L569" s="25"/>
      <c r="M569" s="25"/>
    </row>
    <row r="570" spans="1:13" s="26" customFormat="1" x14ac:dyDescent="0.25">
      <c r="A570" s="29"/>
      <c r="F570" s="4"/>
      <c r="K570" s="25"/>
      <c r="L570" s="25"/>
      <c r="M570" s="25"/>
    </row>
    <row r="571" spans="1:13" s="26" customFormat="1" x14ac:dyDescent="0.25">
      <c r="A571" s="29"/>
      <c r="F571" s="4"/>
      <c r="K571" s="25"/>
      <c r="L571" s="25"/>
      <c r="M571" s="25"/>
    </row>
    <row r="572" spans="1:13" s="26" customFormat="1" x14ac:dyDescent="0.25">
      <c r="A572" s="29"/>
      <c r="F572" s="4"/>
      <c r="K572" s="25"/>
      <c r="L572" s="25"/>
      <c r="M572" s="25"/>
    </row>
    <row r="573" spans="1:13" s="26" customFormat="1" x14ac:dyDescent="0.25">
      <c r="A573" s="29"/>
      <c r="F573" s="4"/>
      <c r="K573" s="25"/>
      <c r="L573" s="25"/>
      <c r="M573" s="25"/>
    </row>
    <row r="574" spans="1:13" s="26" customFormat="1" x14ac:dyDescent="0.25">
      <c r="A574" s="29"/>
      <c r="F574" s="4"/>
      <c r="K574" s="25"/>
      <c r="L574" s="25"/>
      <c r="M574" s="25"/>
    </row>
    <row r="575" spans="1:13" s="26" customFormat="1" x14ac:dyDescent="0.25">
      <c r="A575" s="29"/>
      <c r="F575" s="4"/>
      <c r="K575" s="25"/>
      <c r="L575" s="25"/>
      <c r="M575" s="25"/>
    </row>
    <row r="576" spans="1:13" s="26" customFormat="1" x14ac:dyDescent="0.25">
      <c r="A576" s="29"/>
      <c r="F576" s="4"/>
      <c r="K576" s="25"/>
      <c r="L576" s="25"/>
      <c r="M576" s="25"/>
    </row>
    <row r="577" spans="1:13" s="26" customFormat="1" x14ac:dyDescent="0.25">
      <c r="A577" s="29"/>
      <c r="F577" s="4"/>
      <c r="K577" s="25"/>
      <c r="L577" s="25"/>
      <c r="M577" s="25"/>
    </row>
    <row r="578" spans="1:13" s="26" customFormat="1" x14ac:dyDescent="0.25">
      <c r="A578" s="29"/>
      <c r="F578" s="4"/>
      <c r="K578" s="25"/>
      <c r="L578" s="25"/>
      <c r="M578" s="25"/>
    </row>
    <row r="579" spans="1:13" s="26" customFormat="1" x14ac:dyDescent="0.25">
      <c r="A579" s="29"/>
      <c r="F579" s="4"/>
      <c r="K579" s="25"/>
      <c r="L579" s="25"/>
      <c r="M579" s="25"/>
    </row>
    <row r="580" spans="1:13" s="26" customFormat="1" x14ac:dyDescent="0.25">
      <c r="A580" s="29"/>
      <c r="F580" s="4"/>
      <c r="K580" s="25"/>
      <c r="L580" s="25"/>
      <c r="M580" s="25"/>
    </row>
    <row r="581" spans="1:13" s="26" customFormat="1" x14ac:dyDescent="0.25">
      <c r="A581" s="29"/>
      <c r="F581" s="4"/>
      <c r="K581" s="25"/>
      <c r="L581" s="25"/>
      <c r="M581" s="25"/>
    </row>
    <row r="582" spans="1:13" s="26" customFormat="1" x14ac:dyDescent="0.25">
      <c r="A582" s="29"/>
      <c r="F582" s="4"/>
      <c r="K582" s="25"/>
      <c r="L582" s="25"/>
      <c r="M582" s="25"/>
    </row>
    <row r="583" spans="1:13" s="26" customFormat="1" x14ac:dyDescent="0.25">
      <c r="A583" s="29"/>
      <c r="F583" s="4"/>
      <c r="K583" s="25"/>
      <c r="L583" s="25"/>
      <c r="M583" s="25"/>
    </row>
    <row r="584" spans="1:13" s="26" customFormat="1" x14ac:dyDescent="0.25">
      <c r="A584" s="29"/>
      <c r="F584" s="4"/>
      <c r="K584" s="25"/>
      <c r="L584" s="25"/>
      <c r="M584" s="25"/>
    </row>
    <row r="585" spans="1:13" s="26" customFormat="1" x14ac:dyDescent="0.25">
      <c r="A585" s="29"/>
      <c r="F585" s="4"/>
      <c r="K585" s="25"/>
      <c r="L585" s="25"/>
      <c r="M585" s="25"/>
    </row>
    <row r="586" spans="1:13" s="26" customFormat="1" x14ac:dyDescent="0.25">
      <c r="A586" s="29"/>
      <c r="F586" s="4"/>
      <c r="K586" s="25"/>
      <c r="L586" s="25"/>
      <c r="M586" s="25"/>
    </row>
    <row r="587" spans="1:13" s="26" customFormat="1" x14ac:dyDescent="0.25">
      <c r="A587" s="29"/>
      <c r="F587" s="4"/>
      <c r="K587" s="25"/>
      <c r="L587" s="25"/>
      <c r="M587" s="25"/>
    </row>
    <row r="588" spans="1:13" s="26" customFormat="1" x14ac:dyDescent="0.25">
      <c r="A588" s="29"/>
      <c r="F588" s="4"/>
      <c r="K588" s="25"/>
      <c r="L588" s="25"/>
      <c r="M588" s="25"/>
    </row>
    <row r="589" spans="1:13" s="26" customFormat="1" x14ac:dyDescent="0.25">
      <c r="A589" s="29"/>
      <c r="F589" s="4"/>
      <c r="K589" s="25"/>
      <c r="L589" s="25"/>
      <c r="M589" s="25"/>
    </row>
    <row r="590" spans="1:13" s="26" customFormat="1" x14ac:dyDescent="0.25">
      <c r="A590" s="29"/>
      <c r="F590" s="4"/>
      <c r="K590" s="25"/>
      <c r="L590" s="25"/>
      <c r="M590" s="25"/>
    </row>
    <row r="591" spans="1:13" s="26" customFormat="1" x14ac:dyDescent="0.25">
      <c r="A591" s="29"/>
      <c r="F591" s="4"/>
      <c r="K591" s="25"/>
      <c r="L591" s="25"/>
      <c r="M591" s="25"/>
    </row>
    <row r="592" spans="1:13" s="26" customFormat="1" x14ac:dyDescent="0.25">
      <c r="A592" s="29"/>
      <c r="F592" s="4"/>
      <c r="K592" s="25"/>
      <c r="L592" s="25"/>
      <c r="M592" s="25"/>
    </row>
    <row r="593" spans="1:13" s="26" customFormat="1" x14ac:dyDescent="0.25">
      <c r="A593" s="29"/>
      <c r="F593" s="4"/>
      <c r="K593" s="25"/>
      <c r="L593" s="25"/>
      <c r="M593" s="25"/>
    </row>
    <row r="594" spans="1:13" s="26" customFormat="1" x14ac:dyDescent="0.25">
      <c r="A594" s="29"/>
      <c r="F594" s="4"/>
      <c r="K594" s="25"/>
      <c r="L594" s="25"/>
      <c r="M594" s="25"/>
    </row>
    <row r="595" spans="1:13" s="26" customFormat="1" x14ac:dyDescent="0.25">
      <c r="A595" s="29"/>
      <c r="F595" s="4"/>
      <c r="K595" s="25"/>
      <c r="L595" s="25"/>
      <c r="M595" s="25"/>
    </row>
    <row r="596" spans="1:13" s="26" customFormat="1" x14ac:dyDescent="0.25">
      <c r="A596" s="29"/>
      <c r="F596" s="4"/>
      <c r="K596" s="25"/>
      <c r="L596" s="25"/>
      <c r="M596" s="25"/>
    </row>
    <row r="597" spans="1:13" s="26" customFormat="1" x14ac:dyDescent="0.25">
      <c r="A597" s="29"/>
      <c r="F597" s="4"/>
      <c r="K597" s="25"/>
      <c r="L597" s="25"/>
      <c r="M597" s="25"/>
    </row>
    <row r="598" spans="1:13" s="26" customFormat="1" x14ac:dyDescent="0.25">
      <c r="A598" s="29"/>
      <c r="F598" s="4"/>
      <c r="K598" s="25"/>
      <c r="L598" s="25"/>
      <c r="M598" s="25"/>
    </row>
    <row r="599" spans="1:13" s="26" customFormat="1" x14ac:dyDescent="0.25">
      <c r="A599" s="29"/>
      <c r="F599" s="4"/>
      <c r="K599" s="25"/>
      <c r="L599" s="25"/>
      <c r="M599" s="25"/>
    </row>
    <row r="600" spans="1:13" s="26" customFormat="1" x14ac:dyDescent="0.25">
      <c r="A600" s="29"/>
      <c r="F600" s="4"/>
      <c r="K600" s="25"/>
      <c r="L600" s="25"/>
      <c r="M600" s="25"/>
    </row>
    <row r="601" spans="1:13" s="26" customFormat="1" x14ac:dyDescent="0.25">
      <c r="A601" s="29"/>
      <c r="F601" s="4"/>
      <c r="K601" s="25"/>
      <c r="L601" s="25"/>
      <c r="M601" s="25"/>
    </row>
    <row r="602" spans="1:13" s="26" customFormat="1" x14ac:dyDescent="0.25">
      <c r="A602" s="29"/>
      <c r="F602" s="4"/>
      <c r="K602" s="25"/>
      <c r="L602" s="25"/>
      <c r="M602" s="25"/>
    </row>
    <row r="603" spans="1:13" s="26" customFormat="1" x14ac:dyDescent="0.25">
      <c r="A603" s="29"/>
      <c r="F603" s="4"/>
      <c r="K603" s="25"/>
      <c r="L603" s="25"/>
      <c r="M603" s="25"/>
    </row>
    <row r="604" spans="1:13" s="26" customFormat="1" x14ac:dyDescent="0.25">
      <c r="A604" s="29"/>
      <c r="F604" s="4"/>
      <c r="K604" s="25"/>
      <c r="L604" s="25"/>
      <c r="M604" s="25"/>
    </row>
    <row r="605" spans="1:13" s="26" customFormat="1" x14ac:dyDescent="0.25">
      <c r="A605" s="29"/>
      <c r="F605" s="4"/>
      <c r="K605" s="25"/>
      <c r="L605" s="25"/>
      <c r="M605" s="25"/>
    </row>
    <row r="606" spans="1:13" s="26" customFormat="1" x14ac:dyDescent="0.25">
      <c r="A606" s="29"/>
      <c r="F606" s="4"/>
      <c r="K606" s="25"/>
      <c r="L606" s="25"/>
      <c r="M606" s="25"/>
    </row>
    <row r="607" spans="1:13" s="26" customFormat="1" x14ac:dyDescent="0.25">
      <c r="A607" s="29"/>
      <c r="F607" s="4"/>
      <c r="K607" s="25"/>
      <c r="L607" s="25"/>
      <c r="M607" s="25"/>
    </row>
    <row r="608" spans="1:13" s="26" customFormat="1" x14ac:dyDescent="0.25">
      <c r="A608" s="29"/>
      <c r="F608" s="4"/>
      <c r="K608" s="25"/>
      <c r="L608" s="25"/>
      <c r="M608" s="25"/>
    </row>
    <row r="609" spans="1:13" s="26" customFormat="1" x14ac:dyDescent="0.25">
      <c r="A609" s="29"/>
      <c r="F609" s="4"/>
      <c r="K609" s="25"/>
      <c r="L609" s="25"/>
      <c r="M609" s="25"/>
    </row>
    <row r="610" spans="1:13" s="26" customFormat="1" x14ac:dyDescent="0.25">
      <c r="A610" s="29"/>
      <c r="F610" s="4"/>
      <c r="K610" s="25"/>
      <c r="L610" s="25"/>
      <c r="M610" s="25"/>
    </row>
    <row r="611" spans="1:13" s="26" customFormat="1" x14ac:dyDescent="0.25">
      <c r="A611" s="29"/>
      <c r="F611" s="4"/>
      <c r="K611" s="25"/>
      <c r="L611" s="25"/>
      <c r="M611" s="25"/>
    </row>
    <row r="612" spans="1:13" s="26" customFormat="1" x14ac:dyDescent="0.25">
      <c r="A612" s="29"/>
      <c r="F612" s="4"/>
      <c r="K612" s="25"/>
      <c r="L612" s="25"/>
      <c r="M612" s="25"/>
    </row>
    <row r="613" spans="1:13" s="26" customFormat="1" x14ac:dyDescent="0.25">
      <c r="A613" s="29"/>
      <c r="F613" s="4"/>
      <c r="K613" s="25"/>
      <c r="L613" s="25"/>
      <c r="M613" s="25"/>
    </row>
    <row r="614" spans="1:13" s="26" customFormat="1" x14ac:dyDescent="0.25">
      <c r="A614" s="29"/>
      <c r="F614" s="4"/>
      <c r="K614" s="25"/>
      <c r="L614" s="25"/>
      <c r="M614" s="25"/>
    </row>
    <row r="615" spans="1:13" s="26" customFormat="1" x14ac:dyDescent="0.25">
      <c r="A615" s="29"/>
      <c r="F615" s="4"/>
      <c r="K615" s="25"/>
      <c r="L615" s="25"/>
      <c r="M615" s="25"/>
    </row>
    <row r="616" spans="1:13" s="26" customFormat="1" x14ac:dyDescent="0.25">
      <c r="A616" s="29"/>
      <c r="F616" s="4"/>
      <c r="K616" s="25"/>
      <c r="L616" s="25"/>
      <c r="M616" s="25"/>
    </row>
    <row r="617" spans="1:13" s="26" customFormat="1" x14ac:dyDescent="0.25">
      <c r="A617" s="29"/>
      <c r="F617" s="4"/>
      <c r="K617" s="25"/>
      <c r="L617" s="25"/>
      <c r="M617" s="25"/>
    </row>
    <row r="618" spans="1:13" s="26" customFormat="1" x14ac:dyDescent="0.25">
      <c r="A618" s="29"/>
      <c r="F618" s="4"/>
      <c r="K618" s="25"/>
      <c r="L618" s="25"/>
      <c r="M618" s="25"/>
    </row>
    <row r="619" spans="1:13" s="26" customFormat="1" x14ac:dyDescent="0.25">
      <c r="A619" s="29"/>
      <c r="F619" s="4"/>
      <c r="K619" s="25"/>
      <c r="L619" s="25"/>
      <c r="M619" s="25"/>
    </row>
    <row r="620" spans="1:13" s="26" customFormat="1" x14ac:dyDescent="0.25">
      <c r="A620" s="29"/>
      <c r="F620" s="4"/>
      <c r="K620" s="25"/>
      <c r="L620" s="25"/>
      <c r="M620" s="25"/>
    </row>
    <row r="621" spans="1:13" s="26" customFormat="1" x14ac:dyDescent="0.25">
      <c r="A621" s="29"/>
      <c r="F621" s="4"/>
      <c r="K621" s="25"/>
      <c r="L621" s="25"/>
      <c r="M621" s="25"/>
    </row>
    <row r="622" spans="1:13" s="26" customFormat="1" x14ac:dyDescent="0.25">
      <c r="A622" s="29"/>
      <c r="F622" s="4"/>
      <c r="K622" s="25"/>
      <c r="L622" s="25"/>
      <c r="M622" s="25"/>
    </row>
    <row r="623" spans="1:13" s="26" customFormat="1" x14ac:dyDescent="0.25">
      <c r="A623" s="29"/>
      <c r="F623" s="4"/>
      <c r="K623" s="25"/>
      <c r="L623" s="25"/>
      <c r="M623" s="25"/>
    </row>
    <row r="624" spans="1:13" s="26" customFormat="1" x14ac:dyDescent="0.25">
      <c r="A624" s="29"/>
      <c r="F624" s="4"/>
      <c r="K624" s="25"/>
      <c r="L624" s="25"/>
      <c r="M624" s="25"/>
    </row>
    <row r="625" spans="1:13" s="26" customFormat="1" x14ac:dyDescent="0.25">
      <c r="A625" s="29"/>
      <c r="F625" s="4"/>
      <c r="K625" s="25"/>
      <c r="L625" s="25"/>
      <c r="M625" s="25"/>
    </row>
    <row r="626" spans="1:13" s="26" customFormat="1" x14ac:dyDescent="0.25">
      <c r="A626" s="29"/>
      <c r="F626" s="4"/>
      <c r="K626" s="25"/>
      <c r="L626" s="25"/>
      <c r="M626" s="25"/>
    </row>
    <row r="627" spans="1:13" s="26" customFormat="1" x14ac:dyDescent="0.25">
      <c r="A627" s="29"/>
      <c r="F627" s="4"/>
      <c r="K627" s="25"/>
      <c r="L627" s="25"/>
      <c r="M627" s="25"/>
    </row>
    <row r="628" spans="1:13" s="26" customFormat="1" x14ac:dyDescent="0.25">
      <c r="A628" s="29"/>
      <c r="F628" s="4"/>
      <c r="K628" s="25"/>
      <c r="L628" s="25"/>
      <c r="M628" s="25"/>
    </row>
    <row r="629" spans="1:13" s="26" customFormat="1" x14ac:dyDescent="0.25">
      <c r="A629" s="29"/>
      <c r="F629" s="4"/>
      <c r="K629" s="25"/>
      <c r="L629" s="25"/>
      <c r="M629" s="25"/>
    </row>
    <row r="630" spans="1:13" s="26" customFormat="1" x14ac:dyDescent="0.25">
      <c r="A630" s="29"/>
      <c r="F630" s="4"/>
      <c r="K630" s="25"/>
      <c r="L630" s="25"/>
      <c r="M630" s="25"/>
    </row>
    <row r="631" spans="1:13" s="26" customFormat="1" x14ac:dyDescent="0.25">
      <c r="A631" s="29"/>
      <c r="F631" s="4"/>
      <c r="K631" s="25"/>
      <c r="L631" s="25"/>
      <c r="M631" s="25"/>
    </row>
    <row r="632" spans="1:13" s="26" customFormat="1" x14ac:dyDescent="0.25">
      <c r="A632" s="29"/>
      <c r="F632" s="4"/>
      <c r="K632" s="25"/>
      <c r="L632" s="25"/>
      <c r="M632" s="25"/>
    </row>
    <row r="633" spans="1:13" s="26" customFormat="1" x14ac:dyDescent="0.25">
      <c r="A633" s="29"/>
      <c r="F633" s="4"/>
      <c r="K633" s="25"/>
      <c r="L633" s="25"/>
      <c r="M633" s="25"/>
    </row>
    <row r="634" spans="1:13" s="26" customFormat="1" x14ac:dyDescent="0.25">
      <c r="A634" s="29"/>
      <c r="F634" s="4"/>
      <c r="K634" s="25"/>
      <c r="L634" s="25"/>
      <c r="M634" s="25"/>
    </row>
    <row r="635" spans="1:13" s="26" customFormat="1" x14ac:dyDescent="0.25">
      <c r="A635" s="29"/>
      <c r="F635" s="4"/>
      <c r="K635" s="25"/>
      <c r="L635" s="25"/>
      <c r="M635" s="25"/>
    </row>
    <row r="636" spans="1:13" s="26" customFormat="1" x14ac:dyDescent="0.25">
      <c r="A636" s="29"/>
      <c r="F636" s="4"/>
      <c r="K636" s="25"/>
      <c r="L636" s="25"/>
      <c r="M636" s="25"/>
    </row>
    <row r="637" spans="1:13" s="26" customFormat="1" x14ac:dyDescent="0.25">
      <c r="A637" s="29"/>
      <c r="F637" s="4"/>
      <c r="K637" s="25"/>
      <c r="L637" s="25"/>
      <c r="M637" s="25"/>
    </row>
    <row r="638" spans="1:13" s="26" customFormat="1" x14ac:dyDescent="0.25">
      <c r="A638" s="29"/>
      <c r="F638" s="4"/>
      <c r="K638" s="25"/>
      <c r="L638" s="25"/>
      <c r="M638" s="25"/>
    </row>
    <row r="639" spans="1:13" s="26" customFormat="1" x14ac:dyDescent="0.25">
      <c r="A639" s="29"/>
      <c r="F639" s="4"/>
      <c r="K639" s="25"/>
      <c r="L639" s="25"/>
      <c r="M639" s="25"/>
    </row>
    <row r="640" spans="1:13" s="26" customFormat="1" x14ac:dyDescent="0.25">
      <c r="A640" s="29"/>
      <c r="F640" s="4"/>
      <c r="K640" s="25"/>
      <c r="L640" s="25"/>
      <c r="M640" s="25"/>
    </row>
    <row r="641" spans="1:13" s="26" customFormat="1" x14ac:dyDescent="0.25">
      <c r="A641" s="29"/>
      <c r="F641" s="4"/>
      <c r="K641" s="25"/>
      <c r="L641" s="25"/>
      <c r="M641" s="25"/>
    </row>
    <row r="642" spans="1:13" s="26" customFormat="1" x14ac:dyDescent="0.25">
      <c r="A642" s="29"/>
      <c r="F642" s="4"/>
      <c r="K642" s="25"/>
      <c r="L642" s="25"/>
      <c r="M642" s="25"/>
    </row>
    <row r="643" spans="1:13" s="26" customFormat="1" x14ac:dyDescent="0.25">
      <c r="A643" s="29"/>
      <c r="F643" s="4"/>
      <c r="K643" s="25"/>
      <c r="L643" s="25"/>
      <c r="M643" s="25"/>
    </row>
    <row r="644" spans="1:13" s="26" customFormat="1" x14ac:dyDescent="0.25">
      <c r="A644" s="29"/>
      <c r="F644" s="4"/>
      <c r="K644" s="25"/>
      <c r="L644" s="25"/>
      <c r="M644" s="25"/>
    </row>
    <row r="645" spans="1:13" s="26" customFormat="1" x14ac:dyDescent="0.25">
      <c r="A645" s="29"/>
      <c r="F645" s="4"/>
      <c r="K645" s="25"/>
      <c r="L645" s="25"/>
      <c r="M645" s="25"/>
    </row>
    <row r="646" spans="1:13" s="26" customFormat="1" x14ac:dyDescent="0.25">
      <c r="A646" s="29"/>
      <c r="F646" s="4"/>
      <c r="K646" s="25"/>
      <c r="L646" s="25"/>
      <c r="M646" s="25"/>
    </row>
    <row r="647" spans="1:13" s="26" customFormat="1" x14ac:dyDescent="0.25">
      <c r="A647" s="29"/>
      <c r="F647" s="4"/>
      <c r="K647" s="25"/>
      <c r="L647" s="25"/>
      <c r="M647" s="25"/>
    </row>
    <row r="648" spans="1:13" s="26" customFormat="1" x14ac:dyDescent="0.25">
      <c r="A648" s="29"/>
      <c r="F648" s="4"/>
      <c r="K648" s="25"/>
      <c r="L648" s="25"/>
      <c r="M648" s="25"/>
    </row>
    <row r="649" spans="1:13" s="26" customFormat="1" x14ac:dyDescent="0.25">
      <c r="A649" s="29"/>
      <c r="F649" s="4"/>
      <c r="K649" s="25"/>
      <c r="L649" s="25"/>
      <c r="M649" s="25"/>
    </row>
    <row r="650" spans="1:13" s="26" customFormat="1" x14ac:dyDescent="0.25">
      <c r="A650" s="29"/>
      <c r="F650" s="4"/>
      <c r="K650" s="25"/>
      <c r="L650" s="25"/>
      <c r="M650" s="25"/>
    </row>
    <row r="651" spans="1:13" s="26" customFormat="1" x14ac:dyDescent="0.25">
      <c r="A651" s="29"/>
      <c r="F651" s="4"/>
      <c r="K651" s="25"/>
      <c r="L651" s="25"/>
      <c r="M651" s="25"/>
    </row>
    <row r="652" spans="1:13" s="26" customFormat="1" x14ac:dyDescent="0.25">
      <c r="A652" s="29"/>
      <c r="F652" s="4"/>
      <c r="K652" s="25"/>
      <c r="L652" s="25"/>
      <c r="M652" s="25"/>
    </row>
    <row r="653" spans="1:13" s="26" customFormat="1" x14ac:dyDescent="0.25">
      <c r="A653" s="29"/>
      <c r="F653" s="4"/>
      <c r="K653" s="25"/>
      <c r="L653" s="25"/>
      <c r="M653" s="25"/>
    </row>
    <row r="654" spans="1:13" s="26" customFormat="1" x14ac:dyDescent="0.25">
      <c r="A654" s="29"/>
      <c r="F654" s="4"/>
      <c r="K654" s="25"/>
      <c r="L654" s="25"/>
      <c r="M654" s="25"/>
    </row>
    <row r="655" spans="1:13" s="26" customFormat="1" x14ac:dyDescent="0.25">
      <c r="A655" s="29"/>
      <c r="F655" s="4"/>
      <c r="K655" s="25"/>
      <c r="L655" s="25"/>
      <c r="M655" s="25"/>
    </row>
    <row r="656" spans="1:13" s="26" customFormat="1" x14ac:dyDescent="0.25">
      <c r="A656" s="29"/>
      <c r="F656" s="4"/>
      <c r="K656" s="25"/>
      <c r="L656" s="25"/>
      <c r="M656" s="25"/>
    </row>
    <row r="657" spans="1:13" s="26" customFormat="1" x14ac:dyDescent="0.25">
      <c r="A657" s="29"/>
      <c r="F657" s="4"/>
      <c r="K657" s="25"/>
      <c r="L657" s="25"/>
      <c r="M657" s="25"/>
    </row>
    <row r="658" spans="1:13" s="26" customFormat="1" x14ac:dyDescent="0.25">
      <c r="A658" s="29"/>
      <c r="F658" s="4"/>
      <c r="K658" s="25"/>
      <c r="L658" s="25"/>
      <c r="M658" s="25"/>
    </row>
    <row r="659" spans="1:13" s="26" customFormat="1" x14ac:dyDescent="0.25">
      <c r="A659" s="29"/>
      <c r="F659" s="4"/>
      <c r="K659" s="25"/>
      <c r="L659" s="25"/>
      <c r="M659" s="25"/>
    </row>
    <row r="660" spans="1:13" s="26" customFormat="1" x14ac:dyDescent="0.25">
      <c r="A660" s="29"/>
      <c r="F660" s="4"/>
      <c r="K660" s="25"/>
      <c r="L660" s="25"/>
      <c r="M660" s="25"/>
    </row>
    <row r="661" spans="1:13" s="26" customFormat="1" x14ac:dyDescent="0.25">
      <c r="A661" s="29"/>
      <c r="F661" s="4"/>
      <c r="K661" s="25"/>
      <c r="L661" s="25"/>
      <c r="M661" s="25"/>
    </row>
    <row r="662" spans="1:13" s="26" customFormat="1" x14ac:dyDescent="0.25">
      <c r="A662" s="29"/>
      <c r="F662" s="4"/>
      <c r="K662" s="25"/>
      <c r="L662" s="25"/>
      <c r="M662" s="25"/>
    </row>
    <row r="663" spans="1:13" s="26" customFormat="1" x14ac:dyDescent="0.25">
      <c r="A663" s="29"/>
      <c r="F663" s="4"/>
      <c r="K663" s="25"/>
      <c r="L663" s="25"/>
      <c r="M663" s="25"/>
    </row>
    <row r="664" spans="1:13" s="26" customFormat="1" x14ac:dyDescent="0.25">
      <c r="A664" s="29"/>
      <c r="F664" s="4"/>
      <c r="K664" s="25"/>
      <c r="L664" s="25"/>
      <c r="M664" s="25"/>
    </row>
    <row r="665" spans="1:13" s="26" customFormat="1" x14ac:dyDescent="0.25">
      <c r="A665" s="29"/>
      <c r="F665" s="4"/>
      <c r="K665" s="25"/>
      <c r="L665" s="25"/>
      <c r="M665" s="25"/>
    </row>
    <row r="666" spans="1:13" s="26" customFormat="1" x14ac:dyDescent="0.25">
      <c r="A666" s="29"/>
      <c r="F666" s="4"/>
      <c r="K666" s="25"/>
      <c r="L666" s="25"/>
      <c r="M666" s="25"/>
    </row>
    <row r="667" spans="1:13" s="26" customFormat="1" x14ac:dyDescent="0.25">
      <c r="A667" s="29"/>
      <c r="F667" s="4"/>
      <c r="K667" s="25"/>
      <c r="L667" s="25"/>
      <c r="M667" s="25"/>
    </row>
    <row r="668" spans="1:13" s="26" customFormat="1" x14ac:dyDescent="0.25">
      <c r="A668" s="29"/>
      <c r="F668" s="4"/>
      <c r="K668" s="25"/>
      <c r="L668" s="25"/>
      <c r="M668" s="25"/>
    </row>
    <row r="669" spans="1:13" s="26" customFormat="1" x14ac:dyDescent="0.25">
      <c r="A669" s="29"/>
      <c r="F669" s="4"/>
      <c r="K669" s="25"/>
      <c r="L669" s="25"/>
      <c r="M669" s="25"/>
    </row>
    <row r="670" spans="1:13" s="26" customFormat="1" x14ac:dyDescent="0.25">
      <c r="A670" s="29"/>
      <c r="F670" s="4"/>
      <c r="K670" s="25"/>
      <c r="L670" s="25"/>
      <c r="M670" s="25"/>
    </row>
    <row r="671" spans="1:13" s="26" customFormat="1" x14ac:dyDescent="0.25">
      <c r="A671" s="29"/>
      <c r="F671" s="4"/>
      <c r="K671" s="25"/>
      <c r="L671" s="25"/>
      <c r="M671" s="25"/>
    </row>
    <row r="672" spans="1:13" s="26" customFormat="1" x14ac:dyDescent="0.25">
      <c r="A672" s="29"/>
      <c r="F672" s="4"/>
      <c r="K672" s="25"/>
      <c r="L672" s="25"/>
      <c r="M672" s="25"/>
    </row>
    <row r="673" spans="1:13" s="26" customFormat="1" x14ac:dyDescent="0.25">
      <c r="A673" s="29"/>
      <c r="F673" s="4"/>
      <c r="K673" s="25"/>
      <c r="L673" s="25"/>
      <c r="M673" s="25"/>
    </row>
    <row r="674" spans="1:13" s="26" customFormat="1" x14ac:dyDescent="0.25">
      <c r="A674" s="29"/>
      <c r="F674" s="4"/>
      <c r="K674" s="25"/>
      <c r="L674" s="25"/>
      <c r="M674" s="25"/>
    </row>
    <row r="675" spans="1:13" s="26" customFormat="1" x14ac:dyDescent="0.25">
      <c r="A675" s="29"/>
      <c r="F675" s="4"/>
      <c r="K675" s="25"/>
      <c r="L675" s="25"/>
      <c r="M675" s="25"/>
    </row>
    <row r="676" spans="1:13" s="26" customFormat="1" x14ac:dyDescent="0.25">
      <c r="A676" s="29"/>
      <c r="F676" s="4"/>
      <c r="K676" s="25"/>
      <c r="L676" s="25"/>
      <c r="M676" s="25"/>
    </row>
    <row r="677" spans="1:13" s="26" customFormat="1" x14ac:dyDescent="0.25">
      <c r="A677" s="29"/>
      <c r="F677" s="4"/>
      <c r="K677" s="25"/>
      <c r="L677" s="25"/>
      <c r="M677" s="25"/>
    </row>
    <row r="678" spans="1:13" s="26" customFormat="1" x14ac:dyDescent="0.25">
      <c r="A678" s="29"/>
      <c r="F678" s="4"/>
      <c r="K678" s="25"/>
      <c r="L678" s="25"/>
      <c r="M678" s="25"/>
    </row>
    <row r="679" spans="1:13" s="26" customFormat="1" x14ac:dyDescent="0.25">
      <c r="A679" s="29"/>
      <c r="F679" s="4"/>
      <c r="K679" s="25"/>
      <c r="L679" s="25"/>
      <c r="M679" s="25"/>
    </row>
    <row r="680" spans="1:13" s="26" customFormat="1" x14ac:dyDescent="0.25">
      <c r="A680" s="29"/>
      <c r="F680" s="4"/>
      <c r="K680" s="25"/>
      <c r="L680" s="25"/>
      <c r="M680" s="25"/>
    </row>
    <row r="681" spans="1:13" s="26" customFormat="1" x14ac:dyDescent="0.25">
      <c r="A681" s="29"/>
      <c r="F681" s="4"/>
      <c r="K681" s="25"/>
      <c r="L681" s="25"/>
      <c r="M681" s="25"/>
    </row>
    <row r="682" spans="1:13" s="26" customFormat="1" x14ac:dyDescent="0.25">
      <c r="A682" s="29"/>
      <c r="F682" s="4"/>
      <c r="K682" s="25"/>
      <c r="L682" s="25"/>
      <c r="M682" s="25"/>
    </row>
    <row r="683" spans="1:13" s="26" customFormat="1" x14ac:dyDescent="0.25">
      <c r="A683" s="29"/>
      <c r="F683" s="4"/>
      <c r="K683" s="25"/>
      <c r="L683" s="25"/>
      <c r="M683" s="25"/>
    </row>
    <row r="684" spans="1:13" s="26" customFormat="1" x14ac:dyDescent="0.25">
      <c r="A684" s="29"/>
      <c r="F684" s="4"/>
      <c r="K684" s="25"/>
      <c r="L684" s="25"/>
      <c r="M684" s="25"/>
    </row>
    <row r="685" spans="1:13" s="26" customFormat="1" x14ac:dyDescent="0.25">
      <c r="A685" s="29"/>
      <c r="F685" s="4"/>
      <c r="K685" s="25"/>
      <c r="L685" s="25"/>
      <c r="M685" s="25"/>
    </row>
    <row r="686" spans="1:13" s="26" customFormat="1" x14ac:dyDescent="0.25">
      <c r="A686" s="29"/>
      <c r="F686" s="4"/>
      <c r="K686" s="25"/>
      <c r="L686" s="25"/>
      <c r="M686" s="25"/>
    </row>
    <row r="687" spans="1:13" s="26" customFormat="1" x14ac:dyDescent="0.25">
      <c r="A687" s="29"/>
      <c r="F687" s="4"/>
      <c r="K687" s="25"/>
      <c r="L687" s="25"/>
      <c r="M687" s="25"/>
    </row>
    <row r="688" spans="1:13" s="26" customFormat="1" x14ac:dyDescent="0.25">
      <c r="A688" s="29"/>
      <c r="F688" s="4"/>
      <c r="K688" s="25"/>
      <c r="L688" s="25"/>
      <c r="M688" s="25"/>
    </row>
    <row r="689" spans="1:13" s="26" customFormat="1" x14ac:dyDescent="0.25">
      <c r="A689" s="29"/>
      <c r="F689" s="4"/>
      <c r="K689" s="25"/>
      <c r="L689" s="25"/>
      <c r="M689" s="25"/>
    </row>
    <row r="690" spans="1:13" s="26" customFormat="1" x14ac:dyDescent="0.25">
      <c r="A690" s="29"/>
      <c r="F690" s="4"/>
      <c r="K690" s="25"/>
      <c r="L690" s="25"/>
      <c r="M690" s="25"/>
    </row>
    <row r="691" spans="1:13" s="26" customFormat="1" x14ac:dyDescent="0.25">
      <c r="A691" s="29"/>
      <c r="F691" s="4"/>
      <c r="K691" s="25"/>
      <c r="L691" s="25"/>
      <c r="M691" s="25"/>
    </row>
    <row r="692" spans="1:13" s="26" customFormat="1" x14ac:dyDescent="0.25">
      <c r="A692" s="29"/>
      <c r="F692" s="4"/>
      <c r="K692" s="25"/>
      <c r="L692" s="25"/>
      <c r="M692" s="25"/>
    </row>
    <row r="693" spans="1:13" s="26" customFormat="1" x14ac:dyDescent="0.25">
      <c r="A693" s="29"/>
      <c r="F693" s="4"/>
      <c r="K693" s="25"/>
      <c r="L693" s="25"/>
      <c r="M693" s="25"/>
    </row>
    <row r="694" spans="1:13" s="26" customFormat="1" x14ac:dyDescent="0.25">
      <c r="A694" s="29"/>
      <c r="F694" s="4"/>
      <c r="K694" s="25"/>
      <c r="L694" s="25"/>
      <c r="M694" s="25"/>
    </row>
    <row r="695" spans="1:13" s="26" customFormat="1" x14ac:dyDescent="0.25">
      <c r="A695" s="29"/>
      <c r="F695" s="4"/>
      <c r="K695" s="25"/>
      <c r="L695" s="25"/>
      <c r="M695" s="25"/>
    </row>
    <row r="696" spans="1:13" s="26" customFormat="1" x14ac:dyDescent="0.25">
      <c r="A696" s="29"/>
      <c r="F696" s="4"/>
      <c r="K696" s="25"/>
      <c r="L696" s="25"/>
      <c r="M696" s="25"/>
    </row>
    <row r="697" spans="1:13" s="26" customFormat="1" x14ac:dyDescent="0.25">
      <c r="A697" s="29"/>
      <c r="F697" s="4"/>
      <c r="K697" s="25"/>
      <c r="L697" s="25"/>
      <c r="M697" s="25"/>
    </row>
    <row r="698" spans="1:13" s="26" customFormat="1" x14ac:dyDescent="0.25">
      <c r="A698" s="29"/>
      <c r="F698" s="4"/>
      <c r="K698" s="25"/>
      <c r="L698" s="25"/>
      <c r="M698" s="25"/>
    </row>
    <row r="699" spans="1:13" s="26" customFormat="1" x14ac:dyDescent="0.25">
      <c r="A699" s="29"/>
      <c r="F699" s="4"/>
      <c r="K699" s="25"/>
      <c r="L699" s="25"/>
      <c r="M699" s="25"/>
    </row>
    <row r="700" spans="1:13" s="26" customFormat="1" x14ac:dyDescent="0.25">
      <c r="A700" s="29"/>
      <c r="F700" s="4"/>
      <c r="K700" s="25"/>
      <c r="L700" s="25"/>
      <c r="M700" s="25"/>
    </row>
    <row r="701" spans="1:13" s="26" customFormat="1" x14ac:dyDescent="0.25">
      <c r="A701" s="29"/>
      <c r="F701" s="4"/>
      <c r="K701" s="25"/>
      <c r="L701" s="25"/>
      <c r="M701" s="25"/>
    </row>
    <row r="702" spans="1:13" s="26" customFormat="1" x14ac:dyDescent="0.25">
      <c r="A702" s="29"/>
      <c r="F702" s="4"/>
      <c r="K702" s="25"/>
      <c r="L702" s="25"/>
      <c r="M702" s="25"/>
    </row>
    <row r="703" spans="1:13" s="26" customFormat="1" x14ac:dyDescent="0.25">
      <c r="A703" s="29"/>
      <c r="F703" s="4"/>
      <c r="K703" s="25"/>
      <c r="L703" s="25"/>
      <c r="M703" s="25"/>
    </row>
    <row r="704" spans="1:13" s="26" customFormat="1" x14ac:dyDescent="0.25">
      <c r="A704" s="29"/>
      <c r="F704" s="4"/>
      <c r="K704" s="25"/>
      <c r="L704" s="25"/>
      <c r="M704" s="25"/>
    </row>
    <row r="705" spans="1:13" s="26" customFormat="1" x14ac:dyDescent="0.25">
      <c r="A705" s="29"/>
      <c r="F705" s="4"/>
      <c r="K705" s="25"/>
      <c r="L705" s="25"/>
      <c r="M705" s="25"/>
    </row>
    <row r="706" spans="1:13" s="26" customFormat="1" x14ac:dyDescent="0.25">
      <c r="A706" s="29"/>
      <c r="F706" s="4"/>
      <c r="K706" s="25"/>
      <c r="L706" s="25"/>
      <c r="M706" s="25"/>
    </row>
    <row r="707" spans="1:13" s="26" customFormat="1" x14ac:dyDescent="0.25">
      <c r="A707" s="29"/>
      <c r="F707" s="4"/>
      <c r="K707" s="25"/>
      <c r="L707" s="25"/>
      <c r="M707" s="25"/>
    </row>
    <row r="708" spans="1:13" s="26" customFormat="1" x14ac:dyDescent="0.25">
      <c r="A708" s="29"/>
      <c r="F708" s="4"/>
      <c r="K708" s="25"/>
      <c r="L708" s="25"/>
      <c r="M708" s="25"/>
    </row>
    <row r="709" spans="1:13" s="26" customFormat="1" x14ac:dyDescent="0.25">
      <c r="A709" s="29"/>
      <c r="F709" s="4"/>
      <c r="K709" s="25"/>
      <c r="L709" s="25"/>
      <c r="M709" s="25"/>
    </row>
    <row r="710" spans="1:13" s="26" customFormat="1" x14ac:dyDescent="0.25">
      <c r="A710" s="29"/>
      <c r="F710" s="4"/>
      <c r="K710" s="25"/>
      <c r="L710" s="25"/>
      <c r="M710" s="25"/>
    </row>
    <row r="711" spans="1:13" s="26" customFormat="1" x14ac:dyDescent="0.25">
      <c r="A711" s="29"/>
      <c r="F711" s="4"/>
      <c r="K711" s="25"/>
      <c r="L711" s="25"/>
      <c r="M711" s="25"/>
    </row>
    <row r="712" spans="1:13" s="26" customFormat="1" x14ac:dyDescent="0.25">
      <c r="A712" s="29"/>
      <c r="F712" s="4"/>
      <c r="K712" s="25"/>
      <c r="L712" s="25"/>
      <c r="M712" s="25"/>
    </row>
    <row r="713" spans="1:13" s="26" customFormat="1" x14ac:dyDescent="0.25">
      <c r="A713" s="29"/>
      <c r="F713" s="4"/>
      <c r="K713" s="25"/>
      <c r="L713" s="25"/>
      <c r="M713" s="25"/>
    </row>
    <row r="714" spans="1:13" s="26" customFormat="1" x14ac:dyDescent="0.25">
      <c r="A714" s="29"/>
      <c r="F714" s="4"/>
      <c r="K714" s="25"/>
      <c r="L714" s="25"/>
      <c r="M714" s="25"/>
    </row>
    <row r="715" spans="1:13" s="26" customFormat="1" x14ac:dyDescent="0.25">
      <c r="A715" s="29"/>
      <c r="F715" s="4"/>
      <c r="K715" s="25"/>
      <c r="L715" s="25"/>
      <c r="M715" s="25"/>
    </row>
    <row r="716" spans="1:13" s="26" customFormat="1" x14ac:dyDescent="0.25">
      <c r="A716" s="29"/>
      <c r="F716" s="4"/>
      <c r="K716" s="25"/>
      <c r="L716" s="25"/>
      <c r="M716" s="25"/>
    </row>
    <row r="717" spans="1:13" s="26" customFormat="1" x14ac:dyDescent="0.25">
      <c r="A717" s="29"/>
      <c r="F717" s="4"/>
      <c r="K717" s="25"/>
      <c r="L717" s="25"/>
      <c r="M717" s="25"/>
    </row>
    <row r="718" spans="1:13" s="26" customFormat="1" x14ac:dyDescent="0.25">
      <c r="A718" s="29"/>
      <c r="F718" s="4"/>
      <c r="K718" s="25"/>
      <c r="L718" s="25"/>
      <c r="M718" s="25"/>
    </row>
    <row r="719" spans="1:13" s="26" customFormat="1" x14ac:dyDescent="0.25">
      <c r="A719" s="29"/>
      <c r="F719" s="4"/>
      <c r="K719" s="25"/>
      <c r="L719" s="25"/>
      <c r="M719" s="25"/>
    </row>
    <row r="720" spans="1:13" s="26" customFormat="1" x14ac:dyDescent="0.25">
      <c r="A720" s="29"/>
      <c r="F720" s="4"/>
      <c r="K720" s="25"/>
      <c r="L720" s="25"/>
      <c r="M720" s="25"/>
    </row>
    <row r="721" spans="1:13" s="26" customFormat="1" x14ac:dyDescent="0.25">
      <c r="A721" s="29"/>
      <c r="F721" s="4"/>
      <c r="K721" s="25"/>
      <c r="L721" s="25"/>
      <c r="M721" s="25"/>
    </row>
    <row r="722" spans="1:13" s="26" customFormat="1" x14ac:dyDescent="0.25">
      <c r="A722" s="29"/>
      <c r="F722" s="4"/>
      <c r="K722" s="25"/>
      <c r="L722" s="25"/>
      <c r="M722" s="25"/>
    </row>
    <row r="723" spans="1:13" s="26" customFormat="1" x14ac:dyDescent="0.25">
      <c r="A723" s="29"/>
      <c r="F723" s="4"/>
      <c r="K723" s="25"/>
      <c r="L723" s="25"/>
      <c r="M723" s="25"/>
    </row>
    <row r="724" spans="1:13" s="26" customFormat="1" x14ac:dyDescent="0.25">
      <c r="A724" s="29"/>
      <c r="F724" s="4"/>
      <c r="K724" s="25"/>
      <c r="L724" s="25"/>
      <c r="M724" s="25"/>
    </row>
    <row r="725" spans="1:13" s="26" customFormat="1" x14ac:dyDescent="0.25">
      <c r="A725" s="29"/>
      <c r="F725" s="4"/>
      <c r="K725" s="25"/>
      <c r="L725" s="25"/>
      <c r="M725" s="25"/>
    </row>
    <row r="726" spans="1:13" s="26" customFormat="1" x14ac:dyDescent="0.25">
      <c r="A726" s="29"/>
      <c r="F726" s="4"/>
      <c r="K726" s="25"/>
      <c r="L726" s="25"/>
      <c r="M726" s="25"/>
    </row>
    <row r="727" spans="1:13" s="26" customFormat="1" x14ac:dyDescent="0.25">
      <c r="A727" s="29"/>
      <c r="F727" s="4"/>
      <c r="K727" s="25"/>
      <c r="L727" s="25"/>
      <c r="M727" s="25"/>
    </row>
    <row r="728" spans="1:13" s="26" customFormat="1" x14ac:dyDescent="0.25">
      <c r="A728" s="29"/>
      <c r="F728" s="4"/>
      <c r="K728" s="25"/>
      <c r="L728" s="25"/>
      <c r="M728" s="25"/>
    </row>
    <row r="729" spans="1:13" s="26" customFormat="1" x14ac:dyDescent="0.25">
      <c r="A729" s="29"/>
      <c r="F729" s="4"/>
      <c r="K729" s="25"/>
      <c r="L729" s="25"/>
      <c r="M729" s="25"/>
    </row>
    <row r="730" spans="1:13" s="26" customFormat="1" x14ac:dyDescent="0.25">
      <c r="A730" s="29"/>
      <c r="F730" s="4"/>
      <c r="K730" s="25"/>
      <c r="L730" s="25"/>
      <c r="M730" s="25"/>
    </row>
    <row r="731" spans="1:13" s="26" customFormat="1" x14ac:dyDescent="0.25">
      <c r="A731" s="29"/>
      <c r="F731" s="4"/>
      <c r="K731" s="25"/>
      <c r="L731" s="25"/>
      <c r="M731" s="25"/>
    </row>
    <row r="732" spans="1:13" s="26" customFormat="1" x14ac:dyDescent="0.25">
      <c r="A732" s="29"/>
      <c r="F732" s="4"/>
      <c r="K732" s="25"/>
      <c r="L732" s="25"/>
      <c r="M732" s="25"/>
    </row>
    <row r="733" spans="1:13" s="26" customFormat="1" x14ac:dyDescent="0.25">
      <c r="A733" s="29"/>
      <c r="F733" s="4"/>
      <c r="K733" s="25"/>
      <c r="L733" s="25"/>
      <c r="M733" s="25"/>
    </row>
    <row r="734" spans="1:13" s="26" customFormat="1" x14ac:dyDescent="0.25">
      <c r="A734" s="29"/>
      <c r="F734" s="4"/>
      <c r="K734" s="25"/>
      <c r="L734" s="25"/>
      <c r="M734" s="25"/>
    </row>
    <row r="735" spans="1:13" s="26" customFormat="1" x14ac:dyDescent="0.25">
      <c r="A735" s="29"/>
      <c r="F735" s="4"/>
      <c r="K735" s="25"/>
      <c r="L735" s="25"/>
      <c r="M735" s="25"/>
    </row>
    <row r="736" spans="1:13" s="26" customFormat="1" x14ac:dyDescent="0.25">
      <c r="A736" s="29"/>
      <c r="F736" s="4"/>
      <c r="K736" s="25"/>
      <c r="L736" s="25"/>
      <c r="M736" s="25"/>
    </row>
    <row r="737" spans="1:13" s="26" customFormat="1" x14ac:dyDescent="0.25">
      <c r="A737" s="29"/>
      <c r="F737" s="4"/>
      <c r="K737" s="25"/>
      <c r="L737" s="25"/>
      <c r="M737" s="25"/>
    </row>
    <row r="738" spans="1:13" s="26" customFormat="1" x14ac:dyDescent="0.25">
      <c r="A738" s="29"/>
      <c r="F738" s="4"/>
      <c r="K738" s="25"/>
      <c r="L738" s="25"/>
      <c r="M738" s="25"/>
    </row>
    <row r="739" spans="1:13" s="26" customFormat="1" x14ac:dyDescent="0.25">
      <c r="A739" s="29"/>
      <c r="F739" s="4"/>
      <c r="K739" s="25"/>
      <c r="L739" s="25"/>
      <c r="M739" s="25"/>
    </row>
    <row r="740" spans="1:13" s="26" customFormat="1" x14ac:dyDescent="0.25">
      <c r="A740" s="29"/>
      <c r="F740" s="4"/>
      <c r="K740" s="25"/>
      <c r="L740" s="25"/>
      <c r="M740" s="25"/>
    </row>
    <row r="741" spans="1:13" s="26" customFormat="1" x14ac:dyDescent="0.25">
      <c r="A741" s="29"/>
      <c r="F741" s="4"/>
      <c r="K741" s="25"/>
      <c r="L741" s="25"/>
      <c r="M741" s="25"/>
    </row>
    <row r="742" spans="1:13" s="26" customFormat="1" x14ac:dyDescent="0.25">
      <c r="A742" s="29"/>
      <c r="F742" s="4"/>
      <c r="K742" s="25"/>
      <c r="L742" s="25"/>
      <c r="M742" s="25"/>
    </row>
    <row r="743" spans="1:13" s="26" customFormat="1" x14ac:dyDescent="0.25">
      <c r="A743" s="29"/>
      <c r="F743" s="4"/>
      <c r="K743" s="25"/>
      <c r="L743" s="25"/>
      <c r="M743" s="25"/>
    </row>
    <row r="744" spans="1:13" s="26" customFormat="1" x14ac:dyDescent="0.25">
      <c r="A744" s="29"/>
      <c r="F744" s="4"/>
      <c r="K744" s="25"/>
      <c r="L744" s="25"/>
      <c r="M744" s="25"/>
    </row>
    <row r="745" spans="1:13" s="26" customFormat="1" x14ac:dyDescent="0.25">
      <c r="A745" s="29"/>
      <c r="F745" s="4"/>
      <c r="K745" s="25"/>
      <c r="L745" s="25"/>
      <c r="M745" s="25"/>
    </row>
    <row r="746" spans="1:13" s="26" customFormat="1" x14ac:dyDescent="0.25">
      <c r="A746" s="29"/>
      <c r="F746" s="4"/>
      <c r="K746" s="25"/>
      <c r="L746" s="25"/>
      <c r="M746" s="25"/>
    </row>
    <row r="747" spans="1:13" s="26" customFormat="1" x14ac:dyDescent="0.25">
      <c r="A747" s="29"/>
      <c r="F747" s="4"/>
      <c r="K747" s="25"/>
      <c r="L747" s="25"/>
      <c r="M747" s="25"/>
    </row>
    <row r="748" spans="1:13" s="26" customFormat="1" x14ac:dyDescent="0.25">
      <c r="A748" s="29"/>
      <c r="F748" s="4"/>
      <c r="K748" s="25"/>
      <c r="L748" s="25"/>
      <c r="M748" s="25"/>
    </row>
    <row r="749" spans="1:13" s="26" customFormat="1" x14ac:dyDescent="0.25">
      <c r="A749" s="29"/>
      <c r="F749" s="4"/>
      <c r="K749" s="25"/>
      <c r="L749" s="25"/>
      <c r="M749" s="25"/>
    </row>
    <row r="750" spans="1:13" s="26" customFormat="1" x14ac:dyDescent="0.25">
      <c r="A750" s="29"/>
      <c r="F750" s="4"/>
      <c r="K750" s="25"/>
      <c r="L750" s="25"/>
      <c r="M750" s="25"/>
    </row>
    <row r="751" spans="1:13" s="26" customFormat="1" x14ac:dyDescent="0.25">
      <c r="A751" s="29"/>
      <c r="F751" s="4"/>
      <c r="K751" s="25"/>
      <c r="L751" s="25"/>
      <c r="M751" s="25"/>
    </row>
    <row r="752" spans="1:13" s="26" customFormat="1" x14ac:dyDescent="0.25">
      <c r="A752" s="29"/>
      <c r="F752" s="4"/>
      <c r="K752" s="25"/>
      <c r="L752" s="25"/>
      <c r="M752" s="25"/>
    </row>
    <row r="753" spans="1:13" s="26" customFormat="1" x14ac:dyDescent="0.25">
      <c r="A753" s="29"/>
      <c r="F753" s="4"/>
      <c r="K753" s="25"/>
      <c r="L753" s="25"/>
      <c r="M753" s="25"/>
    </row>
    <row r="754" spans="1:13" s="26" customFormat="1" x14ac:dyDescent="0.25">
      <c r="A754" s="29"/>
      <c r="F754" s="4"/>
      <c r="K754" s="25"/>
      <c r="L754" s="25"/>
      <c r="M754" s="25"/>
    </row>
    <row r="755" spans="1:13" s="26" customFormat="1" x14ac:dyDescent="0.25">
      <c r="A755" s="29"/>
      <c r="F755" s="4"/>
      <c r="K755" s="25"/>
      <c r="L755" s="25"/>
      <c r="M755" s="25"/>
    </row>
    <row r="756" spans="1:13" s="26" customFormat="1" x14ac:dyDescent="0.25">
      <c r="A756" s="29"/>
      <c r="F756" s="4"/>
      <c r="K756" s="25"/>
      <c r="L756" s="25"/>
      <c r="M756" s="25"/>
    </row>
    <row r="757" spans="1:13" s="26" customFormat="1" x14ac:dyDescent="0.25">
      <c r="A757" s="29"/>
      <c r="F757" s="4"/>
      <c r="K757" s="25"/>
      <c r="L757" s="25"/>
      <c r="M757" s="25"/>
    </row>
    <row r="758" spans="1:13" s="26" customFormat="1" x14ac:dyDescent="0.25">
      <c r="A758" s="29"/>
      <c r="F758" s="4"/>
      <c r="K758" s="25"/>
      <c r="L758" s="25"/>
      <c r="M758" s="25"/>
    </row>
    <row r="759" spans="1:13" s="26" customFormat="1" x14ac:dyDescent="0.25">
      <c r="A759" s="29"/>
      <c r="F759" s="4"/>
      <c r="K759" s="25"/>
      <c r="L759" s="25"/>
      <c r="M759" s="25"/>
    </row>
    <row r="760" spans="1:13" s="26" customFormat="1" x14ac:dyDescent="0.25">
      <c r="A760" s="29"/>
      <c r="F760" s="4"/>
      <c r="K760" s="25"/>
      <c r="L760" s="25"/>
      <c r="M760" s="25"/>
    </row>
    <row r="761" spans="1:13" s="26" customFormat="1" x14ac:dyDescent="0.25">
      <c r="A761" s="29"/>
      <c r="F761" s="4"/>
      <c r="K761" s="25"/>
      <c r="L761" s="25"/>
      <c r="M761" s="25"/>
    </row>
    <row r="762" spans="1:13" s="26" customFormat="1" x14ac:dyDescent="0.25">
      <c r="A762" s="29"/>
      <c r="F762" s="4"/>
      <c r="K762" s="25"/>
      <c r="L762" s="25"/>
      <c r="M762" s="25"/>
    </row>
    <row r="763" spans="1:13" s="26" customFormat="1" x14ac:dyDescent="0.25">
      <c r="A763" s="29"/>
      <c r="F763" s="4"/>
      <c r="K763" s="25"/>
      <c r="L763" s="25"/>
      <c r="M763" s="25"/>
    </row>
    <row r="764" spans="1:13" s="26" customFormat="1" x14ac:dyDescent="0.25">
      <c r="A764" s="29"/>
      <c r="F764" s="4"/>
      <c r="K764" s="25"/>
      <c r="L764" s="25"/>
      <c r="M764" s="25"/>
    </row>
    <row r="765" spans="1:13" s="26" customFormat="1" x14ac:dyDescent="0.25">
      <c r="A765" s="29"/>
      <c r="F765" s="4"/>
      <c r="K765" s="25"/>
      <c r="L765" s="25"/>
      <c r="M765" s="25"/>
    </row>
    <row r="766" spans="1:13" s="26" customFormat="1" x14ac:dyDescent="0.25">
      <c r="A766" s="29"/>
      <c r="F766" s="4"/>
      <c r="K766" s="25"/>
      <c r="L766" s="25"/>
      <c r="M766" s="25"/>
    </row>
    <row r="767" spans="1:13" s="26" customFormat="1" x14ac:dyDescent="0.25">
      <c r="A767" s="29"/>
      <c r="F767" s="4"/>
      <c r="K767" s="25"/>
      <c r="L767" s="25"/>
      <c r="M767" s="25"/>
    </row>
    <row r="768" spans="1:13" s="26" customFormat="1" x14ac:dyDescent="0.25">
      <c r="A768" s="29"/>
      <c r="F768" s="4"/>
      <c r="K768" s="25"/>
      <c r="L768" s="25"/>
      <c r="M768" s="25"/>
    </row>
    <row r="769" spans="1:13" s="26" customFormat="1" x14ac:dyDescent="0.25">
      <c r="A769" s="29"/>
      <c r="F769" s="4"/>
      <c r="K769" s="25"/>
      <c r="L769" s="25"/>
      <c r="M769" s="25"/>
    </row>
    <row r="770" spans="1:13" s="26" customFormat="1" x14ac:dyDescent="0.25">
      <c r="A770" s="29"/>
      <c r="F770" s="4"/>
      <c r="K770" s="25"/>
      <c r="L770" s="25"/>
      <c r="M770" s="25"/>
    </row>
    <row r="771" spans="1:13" s="26" customFormat="1" x14ac:dyDescent="0.25">
      <c r="A771" s="29"/>
      <c r="F771" s="4"/>
      <c r="K771" s="25"/>
      <c r="L771" s="25"/>
      <c r="M771" s="25"/>
    </row>
    <row r="772" spans="1:13" s="26" customFormat="1" x14ac:dyDescent="0.25">
      <c r="A772" s="29"/>
      <c r="F772" s="4"/>
      <c r="K772" s="25"/>
      <c r="L772" s="25"/>
      <c r="M772" s="25"/>
    </row>
    <row r="773" spans="1:13" s="26" customFormat="1" x14ac:dyDescent="0.25">
      <c r="A773" s="29"/>
      <c r="F773" s="4"/>
      <c r="K773" s="25"/>
      <c r="L773" s="25"/>
      <c r="M773" s="25"/>
    </row>
    <row r="774" spans="1:13" s="26" customFormat="1" x14ac:dyDescent="0.25">
      <c r="A774" s="29"/>
      <c r="F774" s="4"/>
      <c r="K774" s="25"/>
      <c r="L774" s="25"/>
      <c r="M774" s="25"/>
    </row>
    <row r="775" spans="1:13" s="26" customFormat="1" x14ac:dyDescent="0.25">
      <c r="A775" s="29"/>
      <c r="F775" s="4"/>
      <c r="K775" s="25"/>
      <c r="L775" s="25"/>
      <c r="M775" s="25"/>
    </row>
  </sheetData>
  <mergeCells count="6">
    <mergeCell ref="B30:D30"/>
    <mergeCell ref="B8:F8"/>
    <mergeCell ref="B9:F9"/>
    <mergeCell ref="B10:F10"/>
    <mergeCell ref="B11:D11"/>
    <mergeCell ref="B22:D22"/>
  </mergeCells>
  <hyperlinks>
    <hyperlink ref="E6" r:id="rId1"/>
    <hyperlink ref="E5" r:id="rId2"/>
  </hyperlinks>
  <pageMargins left="0.7" right="0.7" top="0.75" bottom="0.75" header="0.3" footer="0.3"/>
  <pageSetup paperSize="9" scale="73" fitToHeight="0" orientation="landscape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opLeftCell="A7" zoomScale="70" zoomScaleNormal="70" workbookViewId="0">
      <selection activeCell="A29" sqref="A29"/>
    </sheetView>
  </sheetViews>
  <sheetFormatPr defaultRowHeight="14.3" x14ac:dyDescent="0.25"/>
  <cols>
    <col min="1" max="1" width="5.375" style="29" customWidth="1"/>
    <col min="2" max="2" width="34.875" style="26" customWidth="1"/>
    <col min="3" max="3" width="17.375" style="26" customWidth="1"/>
    <col min="4" max="4" width="35.625" style="26" customWidth="1"/>
    <col min="5" max="5" width="18.375" style="26" customWidth="1"/>
    <col min="6" max="6" width="23.125" style="4" customWidth="1"/>
    <col min="7" max="7" width="24" style="4" customWidth="1"/>
    <col min="8" max="9" width="23.125" style="4" customWidth="1"/>
  </cols>
  <sheetData>
    <row r="1" spans="1:9" ht="15.65" x14ac:dyDescent="0.3">
      <c r="A1" s="83"/>
      <c r="C1" s="5"/>
      <c r="D1" s="9"/>
      <c r="E1" s="10"/>
      <c r="F1" s="10"/>
      <c r="G1" s="10"/>
      <c r="H1" s="10"/>
      <c r="I1" s="10"/>
    </row>
    <row r="2" spans="1:9" ht="16.3" x14ac:dyDescent="0.3">
      <c r="A2" s="83"/>
      <c r="C2" s="5"/>
      <c r="D2" s="9" t="s">
        <v>207</v>
      </c>
      <c r="E2" s="33" t="s">
        <v>193</v>
      </c>
      <c r="F2" s="10"/>
      <c r="G2" s="10"/>
      <c r="H2" s="10"/>
      <c r="I2" s="10"/>
    </row>
    <row r="3" spans="1:9" ht="16.3" x14ac:dyDescent="0.3">
      <c r="A3" s="83"/>
      <c r="C3" s="5"/>
      <c r="D3" s="9" t="s">
        <v>4</v>
      </c>
      <c r="E3" s="10" t="s">
        <v>195</v>
      </c>
      <c r="F3" s="10"/>
      <c r="G3" s="10"/>
      <c r="H3" s="10"/>
      <c r="I3" s="10"/>
    </row>
    <row r="4" spans="1:9" ht="15.65" x14ac:dyDescent="0.3">
      <c r="A4" s="83"/>
      <c r="C4" s="5"/>
      <c r="D4" s="9" t="s">
        <v>5</v>
      </c>
      <c r="E4" s="10" t="s">
        <v>52</v>
      </c>
      <c r="F4" s="10"/>
      <c r="G4" s="10"/>
      <c r="H4" s="10"/>
      <c r="I4" s="10"/>
    </row>
    <row r="5" spans="1:9" ht="15.65" x14ac:dyDescent="0.3">
      <c r="A5" s="83"/>
      <c r="C5" s="5"/>
      <c r="D5" s="9" t="s">
        <v>6</v>
      </c>
      <c r="E5" s="82" t="s">
        <v>196</v>
      </c>
      <c r="F5" s="10"/>
      <c r="G5" s="10"/>
      <c r="H5" s="10"/>
      <c r="I5" s="10"/>
    </row>
    <row r="6" spans="1:9" ht="33.299999999999997" x14ac:dyDescent="0.25">
      <c r="A6" s="31"/>
      <c r="C6" s="7"/>
      <c r="D6" s="174" t="s">
        <v>7</v>
      </c>
      <c r="E6" s="81" t="s">
        <v>51</v>
      </c>
      <c r="F6" s="8"/>
      <c r="G6" s="8"/>
      <c r="H6" s="8"/>
      <c r="I6" s="8"/>
    </row>
    <row r="7" spans="1:9" ht="33.65" x14ac:dyDescent="0.3">
      <c r="A7" s="31"/>
      <c r="B7" s="7"/>
      <c r="C7" s="9"/>
      <c r="D7" s="8"/>
      <c r="E7" s="8"/>
      <c r="F7" s="6"/>
      <c r="G7" s="6"/>
      <c r="H7" s="6"/>
      <c r="I7" s="6"/>
    </row>
    <row r="8" spans="1:9" ht="19.7" x14ac:dyDescent="0.35">
      <c r="A8" s="32"/>
      <c r="B8" s="257" t="s">
        <v>150</v>
      </c>
      <c r="C8" s="257"/>
      <c r="D8" s="257"/>
      <c r="E8" s="257"/>
      <c r="F8" s="257"/>
      <c r="G8" s="180"/>
      <c r="H8"/>
      <c r="I8"/>
    </row>
    <row r="9" spans="1:9" ht="19.05" x14ac:dyDescent="0.25">
      <c r="A9" s="32"/>
      <c r="B9" s="261" t="s">
        <v>203</v>
      </c>
      <c r="C9" s="261"/>
      <c r="D9" s="261"/>
      <c r="E9" s="261"/>
      <c r="F9" s="261"/>
      <c r="G9" s="181"/>
      <c r="H9"/>
      <c r="I9"/>
    </row>
    <row r="10" spans="1:9" ht="19.05" x14ac:dyDescent="0.35">
      <c r="A10" s="84"/>
      <c r="B10" s="260" t="s">
        <v>200</v>
      </c>
      <c r="C10" s="260"/>
      <c r="D10" s="260"/>
      <c r="E10" s="260"/>
      <c r="F10" s="260"/>
      <c r="G10" s="182"/>
      <c r="H10"/>
      <c r="I10"/>
    </row>
    <row r="11" spans="1:9" ht="18" x14ac:dyDescent="0.35">
      <c r="A11" s="84"/>
      <c r="B11" s="258"/>
      <c r="C11" s="258"/>
      <c r="D11" s="258"/>
      <c r="E11" s="14"/>
      <c r="F11" s="14"/>
      <c r="G11" s="14"/>
      <c r="H11" s="14"/>
      <c r="I11" s="14"/>
    </row>
    <row r="12" spans="1:9" ht="63.2" x14ac:dyDescent="0.25">
      <c r="A12" s="84"/>
      <c r="B12" s="175" t="s">
        <v>48</v>
      </c>
      <c r="C12" s="176"/>
      <c r="D12" s="177"/>
      <c r="E12" s="178" t="s">
        <v>206</v>
      </c>
      <c r="F12" s="179" t="s">
        <v>204</v>
      </c>
      <c r="G12" s="179" t="s">
        <v>205</v>
      </c>
      <c r="H12" s="185">
        <v>0.1</v>
      </c>
      <c r="I12" s="185">
        <v>0.1</v>
      </c>
    </row>
    <row r="13" spans="1:9" ht="18" x14ac:dyDescent="0.3">
      <c r="A13" s="84"/>
      <c r="B13" s="134"/>
      <c r="C13" s="135"/>
      <c r="D13" s="136"/>
      <c r="E13" s="165"/>
      <c r="F13" s="166"/>
      <c r="G13" s="166"/>
      <c r="H13" s="166"/>
      <c r="I13" s="166"/>
    </row>
    <row r="14" spans="1:9" ht="19.05" x14ac:dyDescent="0.25">
      <c r="A14" s="85">
        <v>1</v>
      </c>
      <c r="B14" s="148" t="s">
        <v>128</v>
      </c>
      <c r="C14" s="149"/>
      <c r="D14" s="150"/>
      <c r="E14" s="47">
        <v>512</v>
      </c>
      <c r="F14" s="147">
        <f>10*500+E14*150</f>
        <v>81800</v>
      </c>
      <c r="G14" s="143">
        <f>F14*120%</f>
        <v>98160</v>
      </c>
      <c r="H14" s="147">
        <f>F14*10%</f>
        <v>8180</v>
      </c>
      <c r="I14" s="147">
        <f>F14*10%</f>
        <v>8180</v>
      </c>
    </row>
    <row r="15" spans="1:9" ht="19.05" x14ac:dyDescent="0.25">
      <c r="A15" s="85">
        <v>2</v>
      </c>
      <c r="B15" s="148" t="s">
        <v>129</v>
      </c>
      <c r="C15" s="151"/>
      <c r="D15" s="152"/>
      <c r="E15" s="47">
        <v>76</v>
      </c>
      <c r="F15" s="147">
        <f>37*500+E15*150</f>
        <v>29900</v>
      </c>
      <c r="G15" s="143">
        <f t="shared" ref="G15:G25" si="0">F15*120%</f>
        <v>35880</v>
      </c>
      <c r="H15" s="147">
        <f t="shared" ref="H15:H30" si="1">F15*10%</f>
        <v>2990</v>
      </c>
      <c r="I15" s="147"/>
    </row>
    <row r="16" spans="1:9" ht="19.05" x14ac:dyDescent="0.25">
      <c r="A16" s="85">
        <v>3</v>
      </c>
      <c r="B16" s="148" t="s">
        <v>130</v>
      </c>
      <c r="C16" s="151"/>
      <c r="D16" s="152"/>
      <c r="E16" s="183">
        <v>284</v>
      </c>
      <c r="F16" s="147">
        <f>15*500+E16*150</f>
        <v>50100</v>
      </c>
      <c r="G16" s="143">
        <f t="shared" si="0"/>
        <v>60120</v>
      </c>
      <c r="H16" s="147">
        <f t="shared" si="1"/>
        <v>5010</v>
      </c>
      <c r="I16" s="147"/>
    </row>
    <row r="17" spans="1:9" ht="19.05" x14ac:dyDescent="0.25">
      <c r="A17" s="85">
        <v>4</v>
      </c>
      <c r="B17" s="148" t="s">
        <v>194</v>
      </c>
      <c r="C17" s="151"/>
      <c r="D17" s="152"/>
      <c r="E17" s="47">
        <v>993</v>
      </c>
      <c r="F17" s="147">
        <f>10*400+3*300+4*500+150*975</f>
        <v>153150</v>
      </c>
      <c r="G17" s="143">
        <f t="shared" si="0"/>
        <v>183780</v>
      </c>
      <c r="H17" s="147">
        <f t="shared" si="1"/>
        <v>15315</v>
      </c>
      <c r="I17" s="147">
        <f>F17*10%</f>
        <v>15315</v>
      </c>
    </row>
    <row r="18" spans="1:9" ht="19.05" x14ac:dyDescent="0.25">
      <c r="A18" s="85">
        <v>5</v>
      </c>
      <c r="B18" s="148" t="s">
        <v>132</v>
      </c>
      <c r="C18" s="151"/>
      <c r="D18" s="152"/>
      <c r="E18" s="47">
        <v>673</v>
      </c>
      <c r="F18" s="147">
        <f>4000+15*500+E18*150</f>
        <v>112450</v>
      </c>
      <c r="G18" s="143">
        <f>F18*120%</f>
        <v>134940</v>
      </c>
      <c r="H18" s="147">
        <f t="shared" si="1"/>
        <v>11245</v>
      </c>
      <c r="I18" s="147">
        <f>F18*10%</f>
        <v>11245</v>
      </c>
    </row>
    <row r="19" spans="1:9" ht="19.05" x14ac:dyDescent="0.25">
      <c r="A19" s="85">
        <v>6</v>
      </c>
      <c r="B19" s="262" t="s">
        <v>133</v>
      </c>
      <c r="C19" s="262"/>
      <c r="D19" s="262"/>
      <c r="E19" s="144">
        <v>85</v>
      </c>
      <c r="F19" s="147">
        <f>E19*400</f>
        <v>34000</v>
      </c>
      <c r="G19" s="143">
        <f t="shared" si="0"/>
        <v>40800</v>
      </c>
      <c r="H19" s="147">
        <f t="shared" si="1"/>
        <v>3400</v>
      </c>
      <c r="I19" s="147"/>
    </row>
    <row r="20" spans="1:9" ht="19.05" x14ac:dyDescent="0.25">
      <c r="A20" s="85">
        <v>7</v>
      </c>
      <c r="B20" s="153" t="s">
        <v>134</v>
      </c>
      <c r="C20" s="149"/>
      <c r="D20" s="154"/>
      <c r="E20" s="47">
        <v>338</v>
      </c>
      <c r="F20" s="147">
        <f>330*150+8*500</f>
        <v>53500</v>
      </c>
      <c r="G20" s="143">
        <f>F20*120%</f>
        <v>64200</v>
      </c>
      <c r="H20" s="147">
        <f t="shared" si="1"/>
        <v>5350</v>
      </c>
      <c r="I20" s="147"/>
    </row>
    <row r="21" spans="1:9" ht="19.05" x14ac:dyDescent="0.25">
      <c r="A21" s="85">
        <v>8</v>
      </c>
      <c r="B21" s="148" t="s">
        <v>135</v>
      </c>
      <c r="C21" s="149"/>
      <c r="D21" s="150"/>
      <c r="E21" s="47">
        <v>654</v>
      </c>
      <c r="F21" s="147">
        <f>41*500+4000+E21*150</f>
        <v>122600</v>
      </c>
      <c r="G21" s="143">
        <f>F21*120%</f>
        <v>147120</v>
      </c>
      <c r="H21" s="147">
        <f t="shared" si="1"/>
        <v>12260</v>
      </c>
      <c r="I21" s="147">
        <f>F21*10%</f>
        <v>12260</v>
      </c>
    </row>
    <row r="22" spans="1:9" ht="19.05" x14ac:dyDescent="0.25">
      <c r="A22" s="85">
        <v>9</v>
      </c>
      <c r="B22" s="148" t="s">
        <v>136</v>
      </c>
      <c r="C22" s="149"/>
      <c r="D22" s="150"/>
      <c r="E22" s="47">
        <v>802</v>
      </c>
      <c r="F22" s="147">
        <f>17*500+4*4000+E22*150</f>
        <v>144800</v>
      </c>
      <c r="G22" s="143">
        <f>F22*120%</f>
        <v>173760</v>
      </c>
      <c r="H22" s="147">
        <f t="shared" si="1"/>
        <v>14480</v>
      </c>
      <c r="I22" s="147"/>
    </row>
    <row r="23" spans="1:9" ht="19.05" x14ac:dyDescent="0.25">
      <c r="A23" s="85">
        <v>10</v>
      </c>
      <c r="B23" s="262" t="s">
        <v>137</v>
      </c>
      <c r="C23" s="262"/>
      <c r="D23" s="262"/>
      <c r="E23" s="144">
        <v>221</v>
      </c>
      <c r="F23" s="147">
        <f>5*500+E23*150</f>
        <v>35650</v>
      </c>
      <c r="G23" s="143">
        <f t="shared" si="0"/>
        <v>42780</v>
      </c>
      <c r="H23" s="147">
        <f t="shared" si="1"/>
        <v>3565</v>
      </c>
      <c r="I23" s="147"/>
    </row>
    <row r="24" spans="1:9" ht="19.05" x14ac:dyDescent="0.25">
      <c r="A24" s="85">
        <v>11</v>
      </c>
      <c r="B24" s="153" t="s">
        <v>138</v>
      </c>
      <c r="C24" s="149"/>
      <c r="D24" s="154"/>
      <c r="E24" s="47">
        <v>35</v>
      </c>
      <c r="F24" s="147">
        <f>E24*900</f>
        <v>31500</v>
      </c>
      <c r="G24" s="143">
        <f t="shared" si="0"/>
        <v>37800</v>
      </c>
      <c r="H24" s="147">
        <f t="shared" si="1"/>
        <v>3150</v>
      </c>
      <c r="I24" s="147"/>
    </row>
    <row r="25" spans="1:9" ht="19.05" x14ac:dyDescent="0.25">
      <c r="A25" s="85">
        <v>12</v>
      </c>
      <c r="B25" s="153" t="s">
        <v>139</v>
      </c>
      <c r="C25" s="149"/>
      <c r="D25" s="154"/>
      <c r="E25" s="47">
        <v>302</v>
      </c>
      <c r="F25" s="147">
        <f>2*4000+24*300+E25*150</f>
        <v>60500</v>
      </c>
      <c r="G25" s="143">
        <f t="shared" si="0"/>
        <v>72600</v>
      </c>
      <c r="H25" s="147">
        <f t="shared" si="1"/>
        <v>6050</v>
      </c>
      <c r="I25" s="147"/>
    </row>
    <row r="26" spans="1:9" ht="19.05" x14ac:dyDescent="0.25">
      <c r="A26" s="85">
        <v>13</v>
      </c>
      <c r="B26" s="155" t="s">
        <v>140</v>
      </c>
      <c r="C26" s="151"/>
      <c r="D26" s="152"/>
      <c r="E26" s="47">
        <v>948</v>
      </c>
      <c r="F26" s="147">
        <f>34*500+E26*150</f>
        <v>159200</v>
      </c>
      <c r="G26" s="143">
        <f>F26*120%</f>
        <v>191040</v>
      </c>
      <c r="H26" s="147">
        <f t="shared" si="1"/>
        <v>15920</v>
      </c>
      <c r="I26" s="147">
        <f>F26*10%</f>
        <v>15920</v>
      </c>
    </row>
    <row r="27" spans="1:9" ht="19.05" x14ac:dyDescent="0.25">
      <c r="A27" s="85">
        <v>14</v>
      </c>
      <c r="B27" s="156" t="s">
        <v>141</v>
      </c>
      <c r="C27" s="157"/>
      <c r="D27" s="158"/>
      <c r="E27" s="47">
        <v>997</v>
      </c>
      <c r="F27" s="147">
        <f>20*500+E27*150</f>
        <v>159550</v>
      </c>
      <c r="G27" s="143">
        <f>F27*120%</f>
        <v>191460</v>
      </c>
      <c r="H27" s="147">
        <f t="shared" si="1"/>
        <v>15955</v>
      </c>
      <c r="I27" s="147">
        <f>F27*10%</f>
        <v>15955</v>
      </c>
    </row>
    <row r="28" spans="1:9" ht="19.05" x14ac:dyDescent="0.25">
      <c r="A28" s="85">
        <v>15</v>
      </c>
      <c r="B28" s="156" t="s">
        <v>142</v>
      </c>
      <c r="C28" s="157"/>
      <c r="D28" s="158"/>
      <c r="E28" s="47">
        <v>804</v>
      </c>
      <c r="F28" s="147">
        <f>8*500+E28*150</f>
        <v>124600</v>
      </c>
      <c r="G28" s="143">
        <f>F28*120%</f>
        <v>149520</v>
      </c>
      <c r="H28" s="147">
        <f t="shared" si="1"/>
        <v>12460</v>
      </c>
      <c r="I28" s="147"/>
    </row>
    <row r="29" spans="1:9" ht="19.05" x14ac:dyDescent="0.25">
      <c r="A29" s="85">
        <v>16</v>
      </c>
      <c r="B29" s="156" t="s">
        <v>143</v>
      </c>
      <c r="C29" s="157"/>
      <c r="D29" s="158"/>
      <c r="E29" s="47">
        <v>920</v>
      </c>
      <c r="F29" s="147">
        <f>E29*150+2*300+1200</f>
        <v>139800</v>
      </c>
      <c r="G29" s="143">
        <f>F29*120%</f>
        <v>167760</v>
      </c>
      <c r="H29" s="147">
        <f t="shared" si="1"/>
        <v>13980</v>
      </c>
      <c r="I29" s="147">
        <f>F29*10%</f>
        <v>13980</v>
      </c>
    </row>
    <row r="30" spans="1:9" ht="19.05" x14ac:dyDescent="0.25">
      <c r="A30" s="85">
        <v>17</v>
      </c>
      <c r="B30" s="156" t="s">
        <v>144</v>
      </c>
      <c r="C30" s="157"/>
      <c r="D30" s="158"/>
      <c r="E30" s="47">
        <v>809</v>
      </c>
      <c r="F30" s="147">
        <f>50*500+E30*150</f>
        <v>146350</v>
      </c>
      <c r="G30" s="143">
        <f>F30*120%</f>
        <v>175620</v>
      </c>
      <c r="H30" s="147">
        <f t="shared" si="1"/>
        <v>14635</v>
      </c>
      <c r="I30" s="147">
        <f>F30*10%</f>
        <v>14635</v>
      </c>
    </row>
    <row r="31" spans="1:9" ht="19.05" x14ac:dyDescent="0.25">
      <c r="A31" s="85"/>
      <c r="B31" s="145"/>
      <c r="C31" s="73"/>
      <c r="D31" s="72"/>
      <c r="E31" s="47"/>
      <c r="F31" s="184"/>
      <c r="G31" s="147"/>
      <c r="H31" s="143"/>
      <c r="I31" s="143">
        <f>SUM(I14:I30)</f>
        <v>107490</v>
      </c>
    </row>
    <row r="32" spans="1:9" ht="19.05" x14ac:dyDescent="0.25">
      <c r="B32" s="74"/>
      <c r="C32" s="78"/>
      <c r="D32" s="78"/>
      <c r="E32" s="76"/>
      <c r="F32" s="77"/>
      <c r="G32" s="77"/>
      <c r="H32" s="77"/>
      <c r="I32" s="77"/>
    </row>
    <row r="33" spans="1:9" ht="19.05" x14ac:dyDescent="0.25">
      <c r="A33" s="86"/>
      <c r="B33" s="173" t="s">
        <v>202</v>
      </c>
      <c r="C33" s="146"/>
      <c r="D33" s="146"/>
      <c r="E33" s="99"/>
      <c r="F33" s="100"/>
      <c r="G33" s="100"/>
      <c r="H33" s="100"/>
      <c r="I33" s="100"/>
    </row>
    <row r="34" spans="1:9" ht="19.05" x14ac:dyDescent="0.25">
      <c r="B34" s="74"/>
      <c r="C34" s="75"/>
      <c r="D34" s="75"/>
      <c r="E34" s="76"/>
      <c r="F34" s="77"/>
      <c r="G34" s="77"/>
      <c r="H34" s="77"/>
      <c r="I34" s="77"/>
    </row>
    <row r="35" spans="1:9" ht="19.05" x14ac:dyDescent="0.25">
      <c r="A35" s="79"/>
      <c r="B35" s="74"/>
      <c r="C35" s="75"/>
      <c r="D35" s="75"/>
      <c r="E35" s="76"/>
      <c r="F35" s="77"/>
      <c r="G35" s="77"/>
      <c r="H35" s="77"/>
      <c r="I35" s="77"/>
    </row>
    <row r="36" spans="1:9" ht="19.05" x14ac:dyDescent="0.25">
      <c r="A36" s="79"/>
      <c r="B36" s="74"/>
      <c r="C36" s="75"/>
      <c r="D36" s="75"/>
      <c r="E36" s="76"/>
      <c r="F36" s="77"/>
      <c r="G36" s="77"/>
      <c r="H36" s="77"/>
      <c r="I36" s="77"/>
    </row>
    <row r="37" spans="1:9" ht="19.05" x14ac:dyDescent="0.25">
      <c r="A37" s="79"/>
      <c r="B37" s="74"/>
      <c r="C37" s="75"/>
      <c r="D37" s="75"/>
      <c r="E37" s="76"/>
      <c r="F37" s="77"/>
      <c r="G37" s="77"/>
      <c r="H37" s="77"/>
      <c r="I37" s="77"/>
    </row>
    <row r="38" spans="1:9" ht="19.05" x14ac:dyDescent="0.25">
      <c r="A38" s="79"/>
      <c r="B38" s="74"/>
      <c r="C38" s="75"/>
      <c r="D38" s="75"/>
      <c r="E38" s="76"/>
      <c r="F38" s="77"/>
      <c r="G38" s="77"/>
      <c r="H38" s="77"/>
      <c r="I38" s="77"/>
    </row>
    <row r="39" spans="1:9" ht="19.05" x14ac:dyDescent="0.25">
      <c r="A39" s="79"/>
      <c r="B39" s="74"/>
      <c r="C39" s="75"/>
      <c r="D39" s="75"/>
      <c r="E39" s="76"/>
      <c r="F39" s="77"/>
      <c r="G39" s="77"/>
      <c r="H39" s="77"/>
      <c r="I39" s="77"/>
    </row>
    <row r="40" spans="1:9" ht="19.05" x14ac:dyDescent="0.25">
      <c r="B40" s="74"/>
      <c r="C40" s="75"/>
      <c r="D40" s="75"/>
      <c r="E40" s="76"/>
      <c r="F40" s="77"/>
      <c r="G40" s="77"/>
      <c r="H40" s="77"/>
      <c r="I40" s="77"/>
    </row>
    <row r="41" spans="1:9" ht="19.05" x14ac:dyDescent="0.25">
      <c r="A41" s="79"/>
      <c r="B41" s="74"/>
      <c r="C41" s="75"/>
      <c r="D41" s="75"/>
      <c r="E41" s="76"/>
      <c r="F41" s="77"/>
      <c r="G41" s="77"/>
      <c r="H41" s="77"/>
      <c r="I41" s="77"/>
    </row>
    <row r="42" spans="1:9" ht="19.05" x14ac:dyDescent="0.25">
      <c r="A42" s="79"/>
      <c r="B42" s="74"/>
      <c r="C42" s="75"/>
      <c r="D42" s="75"/>
      <c r="E42" s="76"/>
      <c r="F42" s="77"/>
      <c r="G42" s="77"/>
      <c r="H42" s="77"/>
      <c r="I42" s="77"/>
    </row>
    <row r="43" spans="1:9" ht="19.05" x14ac:dyDescent="0.25">
      <c r="A43" s="79"/>
      <c r="B43" s="74"/>
      <c r="C43" s="75"/>
      <c r="D43" s="75"/>
      <c r="E43" s="76"/>
      <c r="F43" s="77"/>
      <c r="G43" s="77"/>
      <c r="H43" s="77"/>
      <c r="I43" s="77"/>
    </row>
    <row r="44" spans="1:9" ht="19.05" x14ac:dyDescent="0.25">
      <c r="A44" s="79"/>
      <c r="B44" s="74"/>
      <c r="C44" s="75"/>
      <c r="D44" s="75"/>
      <c r="E44" s="76"/>
      <c r="F44" s="77"/>
      <c r="G44" s="77"/>
      <c r="H44" s="77"/>
      <c r="I44" s="77"/>
    </row>
    <row r="45" spans="1:9" ht="19.05" x14ac:dyDescent="0.25">
      <c r="A45" s="79"/>
      <c r="B45" s="74"/>
      <c r="C45" s="75"/>
      <c r="D45" s="75"/>
      <c r="E45" s="76"/>
      <c r="F45" s="77"/>
      <c r="G45" s="77"/>
      <c r="H45" s="77"/>
      <c r="I45" s="77"/>
    </row>
    <row r="46" spans="1:9" ht="19.05" x14ac:dyDescent="0.25">
      <c r="A46" s="79"/>
      <c r="B46" s="74"/>
      <c r="C46" s="75"/>
      <c r="D46" s="75"/>
      <c r="E46" s="76"/>
      <c r="F46" s="77"/>
      <c r="G46" s="77"/>
      <c r="H46" s="77"/>
      <c r="I46" s="77"/>
    </row>
    <row r="47" spans="1:9" ht="19.05" x14ac:dyDescent="0.25">
      <c r="A47" s="79"/>
      <c r="B47" s="74"/>
      <c r="C47" s="75"/>
      <c r="D47" s="75"/>
      <c r="E47" s="76"/>
      <c r="F47" s="77"/>
      <c r="G47" s="77"/>
      <c r="H47" s="77"/>
      <c r="I47" s="77"/>
    </row>
    <row r="48" spans="1:9" ht="19.05" x14ac:dyDescent="0.25">
      <c r="A48" s="79"/>
      <c r="B48" s="74"/>
      <c r="C48" s="75"/>
      <c r="D48" s="75"/>
      <c r="E48" s="76"/>
      <c r="F48" s="77"/>
      <c r="G48" s="77"/>
      <c r="H48" s="77"/>
      <c r="I48" s="77"/>
    </row>
    <row r="49" spans="1:9" ht="19.05" x14ac:dyDescent="0.25">
      <c r="A49" s="79"/>
      <c r="B49" s="74"/>
      <c r="C49" s="75"/>
      <c r="D49" s="75"/>
      <c r="E49" s="76"/>
      <c r="F49" s="77"/>
      <c r="G49" s="77"/>
      <c r="H49" s="77"/>
      <c r="I49" s="77"/>
    </row>
    <row r="50" spans="1:9" ht="19.05" x14ac:dyDescent="0.25">
      <c r="A50" s="79"/>
      <c r="B50" s="74"/>
      <c r="C50" s="75"/>
      <c r="D50" s="75"/>
      <c r="E50" s="76"/>
      <c r="F50" s="77"/>
      <c r="G50" s="77"/>
      <c r="H50" s="77"/>
      <c r="I50" s="77"/>
    </row>
    <row r="51" spans="1:9" ht="19.05" x14ac:dyDescent="0.25">
      <c r="A51" s="79"/>
      <c r="B51" s="74"/>
      <c r="C51" s="75"/>
      <c r="D51" s="75"/>
      <c r="E51" s="76"/>
      <c r="F51" s="77"/>
      <c r="G51" s="77"/>
      <c r="H51" s="77"/>
      <c r="I51" s="77"/>
    </row>
    <row r="52" spans="1:9" ht="19.05" x14ac:dyDescent="0.25">
      <c r="A52" s="79"/>
      <c r="B52" s="74"/>
      <c r="C52" s="75"/>
      <c r="D52" s="75"/>
      <c r="E52" s="76"/>
      <c r="F52" s="77"/>
      <c r="G52" s="77"/>
      <c r="H52" s="77"/>
      <c r="I52" s="77"/>
    </row>
    <row r="53" spans="1:9" ht="19.05" x14ac:dyDescent="0.25">
      <c r="A53" s="79"/>
      <c r="B53" s="74"/>
      <c r="C53" s="75"/>
      <c r="D53" s="75"/>
      <c r="E53" s="76"/>
      <c r="F53" s="77"/>
      <c r="G53" s="77"/>
      <c r="H53" s="77"/>
      <c r="I53" s="77"/>
    </row>
    <row r="54" spans="1:9" ht="19.05" x14ac:dyDescent="0.25">
      <c r="A54" s="79"/>
      <c r="B54" s="74"/>
      <c r="C54" s="75"/>
      <c r="D54" s="75"/>
      <c r="E54" s="76"/>
      <c r="F54" s="77"/>
      <c r="G54" s="77"/>
      <c r="H54" s="77"/>
      <c r="I54" s="77"/>
    </row>
    <row r="55" spans="1:9" ht="19.05" x14ac:dyDescent="0.25">
      <c r="A55" s="79"/>
      <c r="B55" s="74"/>
      <c r="C55" s="75"/>
      <c r="D55" s="75"/>
      <c r="E55" s="76"/>
      <c r="F55" s="77"/>
      <c r="G55" s="77"/>
      <c r="H55" s="77"/>
      <c r="I55" s="77"/>
    </row>
    <row r="56" spans="1:9" ht="19.05" x14ac:dyDescent="0.25">
      <c r="A56" s="79"/>
      <c r="B56" s="74"/>
      <c r="C56" s="75"/>
      <c r="D56" s="75"/>
      <c r="E56" s="76"/>
      <c r="F56" s="77"/>
      <c r="G56" s="77"/>
      <c r="H56" s="77"/>
      <c r="I56" s="77"/>
    </row>
    <row r="57" spans="1:9" ht="19.05" x14ac:dyDescent="0.25">
      <c r="A57" s="79"/>
      <c r="B57" s="74"/>
      <c r="C57" s="75"/>
      <c r="D57" s="75"/>
      <c r="E57" s="76"/>
      <c r="F57" s="77"/>
      <c r="G57" s="77"/>
      <c r="H57" s="77"/>
      <c r="I57" s="77"/>
    </row>
    <row r="58" spans="1:9" ht="19.05" x14ac:dyDescent="0.25">
      <c r="A58" s="79"/>
      <c r="B58" s="74"/>
      <c r="C58" s="75"/>
      <c r="D58" s="75"/>
      <c r="E58" s="76"/>
      <c r="F58" s="77"/>
      <c r="G58" s="77"/>
      <c r="H58" s="77"/>
      <c r="I58" s="77"/>
    </row>
    <row r="59" spans="1:9" ht="19.05" x14ac:dyDescent="0.25">
      <c r="B59" s="74"/>
      <c r="C59" s="75"/>
      <c r="D59" s="75"/>
      <c r="E59" s="76"/>
      <c r="F59" s="77"/>
      <c r="G59" s="77"/>
      <c r="H59" s="77"/>
      <c r="I59" s="77"/>
    </row>
    <row r="60" spans="1:9" ht="19.05" x14ac:dyDescent="0.25">
      <c r="A60" s="79"/>
      <c r="B60" s="74"/>
      <c r="C60" s="75"/>
      <c r="D60" s="75"/>
      <c r="E60" s="76"/>
      <c r="F60" s="77"/>
      <c r="G60" s="77"/>
      <c r="H60" s="77"/>
      <c r="I60" s="77"/>
    </row>
    <row r="61" spans="1:9" ht="19.05" x14ac:dyDescent="0.25">
      <c r="A61" s="79"/>
      <c r="B61" s="74"/>
      <c r="C61" s="75"/>
      <c r="D61" s="75"/>
      <c r="E61" s="76"/>
      <c r="F61" s="77"/>
      <c r="G61" s="77"/>
      <c r="H61" s="77"/>
      <c r="I61" s="77"/>
    </row>
    <row r="62" spans="1:9" ht="19.05" x14ac:dyDescent="0.25">
      <c r="A62" s="79"/>
      <c r="B62" s="74"/>
      <c r="C62" s="75"/>
      <c r="D62" s="75"/>
      <c r="E62" s="76"/>
      <c r="F62" s="77"/>
      <c r="G62" s="77"/>
      <c r="H62" s="77"/>
      <c r="I62" s="77"/>
    </row>
    <row r="63" spans="1:9" ht="19.05" x14ac:dyDescent="0.25">
      <c r="A63" s="79"/>
      <c r="B63" s="74"/>
      <c r="C63" s="75"/>
      <c r="D63" s="75"/>
      <c r="E63" s="76"/>
      <c r="F63" s="77"/>
      <c r="G63" s="77"/>
      <c r="H63" s="77"/>
      <c r="I63" s="77"/>
    </row>
    <row r="64" spans="1:9" ht="19.05" x14ac:dyDescent="0.25">
      <c r="A64" s="79"/>
      <c r="B64" s="74"/>
      <c r="C64" s="75"/>
      <c r="D64" s="75"/>
      <c r="E64" s="76"/>
      <c r="F64" s="77"/>
      <c r="G64" s="77"/>
      <c r="H64" s="77"/>
      <c r="I64" s="77"/>
    </row>
    <row r="65" spans="1:9" ht="19.05" x14ac:dyDescent="0.25">
      <c r="A65" s="79"/>
      <c r="B65" s="74"/>
      <c r="C65" s="75"/>
      <c r="D65" s="75"/>
      <c r="E65" s="76"/>
      <c r="F65" s="77"/>
      <c r="G65" s="77"/>
      <c r="H65" s="77"/>
      <c r="I65" s="77"/>
    </row>
    <row r="66" spans="1:9" ht="19.05" x14ac:dyDescent="0.25">
      <c r="A66" s="79"/>
      <c r="B66" s="74"/>
      <c r="C66" s="75"/>
      <c r="D66" s="75"/>
      <c r="E66" s="76"/>
      <c r="F66" s="77"/>
      <c r="G66" s="77"/>
      <c r="H66" s="77"/>
      <c r="I66" s="77"/>
    </row>
    <row r="67" spans="1:9" ht="19.05" x14ac:dyDescent="0.25">
      <c r="A67" s="79"/>
      <c r="B67" s="74"/>
      <c r="C67" s="75"/>
      <c r="D67" s="75"/>
      <c r="E67" s="76"/>
      <c r="F67" s="77"/>
      <c r="G67" s="77"/>
      <c r="H67" s="77"/>
      <c r="I67" s="77"/>
    </row>
    <row r="68" spans="1:9" ht="19.05" x14ac:dyDescent="0.25">
      <c r="A68" s="79"/>
      <c r="B68" s="74"/>
      <c r="C68" s="75"/>
      <c r="D68" s="75"/>
      <c r="E68" s="76"/>
      <c r="F68" s="77"/>
      <c r="G68" s="77"/>
      <c r="H68" s="77"/>
      <c r="I68" s="77"/>
    </row>
    <row r="69" spans="1:9" ht="19.05" x14ac:dyDescent="0.25">
      <c r="A69" s="79"/>
      <c r="B69" s="74"/>
      <c r="C69" s="75"/>
      <c r="D69" s="75"/>
      <c r="E69" s="76"/>
      <c r="F69" s="77"/>
      <c r="G69" s="77"/>
      <c r="H69" s="77"/>
      <c r="I69" s="77"/>
    </row>
    <row r="70" spans="1:9" ht="19.05" x14ac:dyDescent="0.25">
      <c r="A70" s="79"/>
      <c r="B70" s="74"/>
      <c r="C70" s="75"/>
      <c r="D70" s="75"/>
      <c r="E70" s="76"/>
      <c r="F70" s="77"/>
      <c r="G70" s="77"/>
      <c r="H70" s="77"/>
      <c r="I70" s="77"/>
    </row>
    <row r="71" spans="1:9" ht="19.05" x14ac:dyDescent="0.25">
      <c r="A71" s="79"/>
      <c r="B71" s="74"/>
      <c r="C71" s="75"/>
      <c r="D71" s="75"/>
      <c r="E71" s="76"/>
      <c r="F71" s="77"/>
      <c r="G71" s="77"/>
      <c r="H71" s="77"/>
      <c r="I71" s="77"/>
    </row>
    <row r="72" spans="1:9" ht="19.05" x14ac:dyDescent="0.25">
      <c r="A72" s="79"/>
      <c r="B72" s="74"/>
      <c r="C72" s="75"/>
      <c r="D72" s="75"/>
      <c r="E72" s="76"/>
      <c r="F72" s="77"/>
      <c r="G72" s="77"/>
      <c r="H72" s="77"/>
      <c r="I72" s="77"/>
    </row>
    <row r="73" spans="1:9" ht="19.05" x14ac:dyDescent="0.25">
      <c r="A73" s="79"/>
      <c r="B73" s="74"/>
      <c r="C73" s="75"/>
      <c r="D73" s="75"/>
      <c r="E73" s="76"/>
      <c r="F73" s="77"/>
      <c r="G73" s="77"/>
      <c r="H73" s="77"/>
      <c r="I73" s="77"/>
    </row>
    <row r="74" spans="1:9" ht="19.05" x14ac:dyDescent="0.25">
      <c r="A74" s="79"/>
      <c r="B74" s="74"/>
      <c r="C74" s="75"/>
      <c r="D74" s="75"/>
      <c r="E74" s="76"/>
      <c r="F74" s="77"/>
      <c r="G74" s="77"/>
      <c r="H74" s="77"/>
      <c r="I74" s="77"/>
    </row>
    <row r="75" spans="1:9" ht="19.05" x14ac:dyDescent="0.25">
      <c r="A75" s="79"/>
      <c r="B75" s="74"/>
      <c r="C75" s="75"/>
      <c r="D75" s="75"/>
      <c r="E75" s="76"/>
      <c r="F75" s="77"/>
      <c r="G75" s="77"/>
      <c r="H75" s="77"/>
      <c r="I75" s="77"/>
    </row>
    <row r="76" spans="1:9" ht="19.05" x14ac:dyDescent="0.25">
      <c r="A76" s="79"/>
      <c r="B76" s="74"/>
      <c r="C76" s="75"/>
      <c r="D76" s="75"/>
      <c r="E76" s="76"/>
      <c r="F76" s="77"/>
      <c r="G76" s="77"/>
      <c r="H76" s="77"/>
      <c r="I76" s="77"/>
    </row>
    <row r="77" spans="1:9" ht="19.05" x14ac:dyDescent="0.25">
      <c r="A77" s="79"/>
      <c r="B77" s="74"/>
      <c r="C77" s="75"/>
      <c r="D77" s="75"/>
      <c r="E77" s="76"/>
      <c r="F77" s="77"/>
      <c r="G77" s="77"/>
      <c r="H77" s="77"/>
      <c r="I77" s="77"/>
    </row>
    <row r="78" spans="1:9" ht="19.05" x14ac:dyDescent="0.25">
      <c r="A78" s="79"/>
      <c r="B78" s="74"/>
      <c r="C78" s="75"/>
      <c r="D78" s="75"/>
      <c r="E78" s="76"/>
      <c r="F78" s="77"/>
      <c r="G78" s="77"/>
      <c r="H78" s="77"/>
      <c r="I78" s="77"/>
    </row>
    <row r="79" spans="1:9" ht="19.05" x14ac:dyDescent="0.25">
      <c r="A79" s="79"/>
      <c r="B79" s="74"/>
      <c r="C79" s="75"/>
      <c r="D79" s="75"/>
      <c r="E79" s="76"/>
      <c r="F79" s="77"/>
      <c r="G79" s="77"/>
      <c r="H79" s="77"/>
      <c r="I79" s="77"/>
    </row>
    <row r="80" spans="1:9" ht="19.05" x14ac:dyDescent="0.25">
      <c r="A80" s="79"/>
      <c r="B80" s="74"/>
      <c r="C80" s="75"/>
      <c r="D80" s="75"/>
      <c r="E80" s="76"/>
      <c r="F80" s="77"/>
      <c r="G80" s="77"/>
      <c r="H80" s="77"/>
      <c r="I80" s="77"/>
    </row>
    <row r="81" spans="1:9" ht="19.05" x14ac:dyDescent="0.25">
      <c r="A81" s="79"/>
      <c r="B81" s="74"/>
      <c r="C81" s="75"/>
      <c r="D81" s="75"/>
      <c r="E81" s="76"/>
      <c r="F81" s="77"/>
      <c r="G81" s="77"/>
      <c r="H81" s="77"/>
      <c r="I81" s="77"/>
    </row>
    <row r="82" spans="1:9" ht="19.05" x14ac:dyDescent="0.25">
      <c r="A82" s="79"/>
      <c r="B82" s="74"/>
      <c r="C82" s="75"/>
      <c r="D82" s="75"/>
      <c r="E82" s="76"/>
      <c r="F82" s="77"/>
      <c r="G82" s="77"/>
      <c r="H82" s="77"/>
      <c r="I82" s="77"/>
    </row>
    <row r="83" spans="1:9" ht="19.05" x14ac:dyDescent="0.25">
      <c r="A83" s="79"/>
      <c r="B83" s="74"/>
      <c r="C83" s="75"/>
      <c r="D83" s="75"/>
      <c r="E83" s="76"/>
      <c r="F83" s="77"/>
      <c r="G83" s="77"/>
      <c r="H83" s="77"/>
      <c r="I83" s="77"/>
    </row>
    <row r="84" spans="1:9" ht="19.05" x14ac:dyDescent="0.25">
      <c r="A84" s="79"/>
      <c r="B84" s="74"/>
      <c r="C84" s="75"/>
      <c r="D84" s="75"/>
      <c r="E84" s="76"/>
      <c r="F84" s="77"/>
      <c r="G84" s="77"/>
      <c r="H84" s="77"/>
      <c r="I84" s="77"/>
    </row>
    <row r="85" spans="1:9" ht="19.05" x14ac:dyDescent="0.25">
      <c r="A85" s="79"/>
      <c r="B85" s="74"/>
      <c r="C85" s="75"/>
      <c r="D85" s="75"/>
      <c r="E85" s="76"/>
      <c r="F85" s="77"/>
      <c r="G85" s="77"/>
      <c r="H85" s="77"/>
      <c r="I85" s="77"/>
    </row>
    <row r="86" spans="1:9" ht="19.05" x14ac:dyDescent="0.25">
      <c r="A86" s="79"/>
      <c r="B86" s="74"/>
      <c r="C86" s="75"/>
      <c r="D86" s="75"/>
      <c r="E86" s="76"/>
      <c r="F86" s="77"/>
      <c r="G86" s="77"/>
      <c r="H86" s="77"/>
      <c r="I86" s="77"/>
    </row>
    <row r="87" spans="1:9" ht="19.05" x14ac:dyDescent="0.25">
      <c r="A87" s="79"/>
      <c r="B87" s="74"/>
      <c r="C87" s="75"/>
      <c r="D87" s="75"/>
      <c r="E87" s="76"/>
      <c r="F87" s="77"/>
      <c r="G87" s="77"/>
      <c r="H87" s="77"/>
      <c r="I87" s="77"/>
    </row>
    <row r="88" spans="1:9" ht="19.05" x14ac:dyDescent="0.25">
      <c r="A88" s="79"/>
      <c r="B88" s="74"/>
      <c r="C88" s="75"/>
      <c r="D88" s="75"/>
      <c r="E88" s="76"/>
      <c r="F88" s="77"/>
      <c r="G88" s="77"/>
      <c r="H88" s="77"/>
      <c r="I88" s="77"/>
    </row>
    <row r="89" spans="1:9" ht="19.05" x14ac:dyDescent="0.25">
      <c r="A89" s="79"/>
      <c r="B89" s="74"/>
      <c r="C89" s="75"/>
      <c r="D89" s="75"/>
      <c r="E89" s="76"/>
      <c r="F89" s="77"/>
      <c r="G89" s="77"/>
      <c r="H89" s="77"/>
      <c r="I89" s="77"/>
    </row>
    <row r="90" spans="1:9" ht="19.05" x14ac:dyDescent="0.25">
      <c r="A90" s="79"/>
      <c r="B90" s="74"/>
      <c r="C90" s="75"/>
      <c r="D90" s="75"/>
      <c r="E90" s="76"/>
      <c r="F90" s="77"/>
      <c r="G90" s="77"/>
      <c r="H90" s="77"/>
      <c r="I90" s="77"/>
    </row>
    <row r="91" spans="1:9" ht="19.05" x14ac:dyDescent="0.25">
      <c r="A91" s="79"/>
      <c r="B91" s="74"/>
      <c r="C91" s="75"/>
      <c r="D91" s="75"/>
      <c r="E91" s="76"/>
      <c r="F91" s="77"/>
      <c r="G91" s="77"/>
      <c r="H91" s="77"/>
      <c r="I91" s="77"/>
    </row>
    <row r="92" spans="1:9" ht="19.05" x14ac:dyDescent="0.25">
      <c r="A92" s="79"/>
      <c r="B92" s="74"/>
      <c r="C92" s="75"/>
      <c r="D92" s="75"/>
      <c r="E92" s="76"/>
      <c r="F92" s="77"/>
      <c r="G92" s="77"/>
      <c r="H92" s="77"/>
      <c r="I92" s="77"/>
    </row>
    <row r="93" spans="1:9" ht="19.05" x14ac:dyDescent="0.25">
      <c r="A93" s="79"/>
      <c r="B93" s="74"/>
      <c r="C93" s="75"/>
      <c r="D93" s="75"/>
      <c r="E93" s="76"/>
      <c r="F93" s="77"/>
      <c r="G93" s="77"/>
      <c r="H93" s="77"/>
      <c r="I93" s="77"/>
    </row>
    <row r="94" spans="1:9" ht="19.05" x14ac:dyDescent="0.25">
      <c r="A94" s="79"/>
      <c r="B94" s="74"/>
      <c r="C94" s="75"/>
      <c r="D94" s="75"/>
      <c r="E94" s="76"/>
      <c r="F94" s="77"/>
      <c r="G94" s="77"/>
      <c r="H94" s="77"/>
      <c r="I94" s="77"/>
    </row>
    <row r="95" spans="1:9" ht="19.05" x14ac:dyDescent="0.25">
      <c r="A95" s="79"/>
      <c r="B95" s="74"/>
      <c r="C95" s="75"/>
      <c r="D95" s="75"/>
      <c r="E95" s="76"/>
      <c r="F95" s="77"/>
      <c r="G95" s="77"/>
      <c r="H95" s="77"/>
      <c r="I95" s="77"/>
    </row>
    <row r="96" spans="1:9" ht="19.05" x14ac:dyDescent="0.25">
      <c r="A96" s="79"/>
      <c r="B96" s="74"/>
      <c r="C96" s="75"/>
      <c r="D96" s="75"/>
      <c r="E96" s="76"/>
      <c r="F96" s="77"/>
      <c r="G96" s="77"/>
      <c r="H96" s="77"/>
      <c r="I96" s="77"/>
    </row>
    <row r="97" spans="1:9" ht="19.05" x14ac:dyDescent="0.25">
      <c r="A97" s="79"/>
      <c r="B97" s="74"/>
      <c r="C97" s="75"/>
      <c r="D97" s="75"/>
      <c r="E97" s="76"/>
      <c r="F97" s="77"/>
      <c r="G97" s="77"/>
      <c r="H97" s="77"/>
      <c r="I97" s="77"/>
    </row>
    <row r="98" spans="1:9" ht="19.05" x14ac:dyDescent="0.25">
      <c r="A98" s="79"/>
      <c r="B98" s="74"/>
      <c r="C98" s="75"/>
      <c r="D98" s="75"/>
      <c r="E98" s="76"/>
      <c r="F98" s="77"/>
      <c r="G98" s="77"/>
      <c r="H98" s="77"/>
      <c r="I98" s="77"/>
    </row>
    <row r="99" spans="1:9" ht="19.05" x14ac:dyDescent="0.25">
      <c r="A99" s="79"/>
      <c r="B99" s="74"/>
      <c r="C99" s="75"/>
      <c r="D99" s="75"/>
      <c r="E99" s="76"/>
      <c r="F99" s="77"/>
      <c r="G99" s="77"/>
      <c r="H99" s="77"/>
      <c r="I99" s="77"/>
    </row>
    <row r="100" spans="1:9" ht="19.05" x14ac:dyDescent="0.25">
      <c r="A100" s="79"/>
      <c r="B100" s="74"/>
      <c r="C100" s="75"/>
      <c r="D100" s="75"/>
      <c r="E100" s="76"/>
      <c r="F100" s="77"/>
      <c r="G100" s="77"/>
      <c r="H100" s="77"/>
      <c r="I100" s="77"/>
    </row>
    <row r="101" spans="1:9" ht="19.05" x14ac:dyDescent="0.25">
      <c r="A101" s="79"/>
      <c r="B101" s="74"/>
      <c r="C101" s="75"/>
      <c r="D101" s="75"/>
      <c r="E101" s="76"/>
      <c r="F101" s="77"/>
      <c r="G101" s="77"/>
      <c r="H101" s="77"/>
      <c r="I101" s="77"/>
    </row>
    <row r="102" spans="1:9" ht="19.05" x14ac:dyDescent="0.25">
      <c r="A102" s="79"/>
      <c r="B102" s="74"/>
      <c r="C102" s="75"/>
      <c r="D102" s="75"/>
      <c r="E102" s="76"/>
      <c r="F102" s="77"/>
      <c r="G102" s="77"/>
      <c r="H102" s="77"/>
      <c r="I102" s="77"/>
    </row>
    <row r="103" spans="1:9" ht="19.05" x14ac:dyDescent="0.25">
      <c r="A103" s="79"/>
      <c r="B103" s="74"/>
      <c r="C103" s="75"/>
      <c r="D103" s="75"/>
      <c r="E103" s="76"/>
      <c r="F103" s="77"/>
      <c r="G103" s="77"/>
      <c r="H103" s="77"/>
      <c r="I103" s="77"/>
    </row>
    <row r="104" spans="1:9" ht="19.05" x14ac:dyDescent="0.25">
      <c r="A104" s="79"/>
      <c r="B104" s="74"/>
      <c r="C104" s="75"/>
      <c r="D104" s="75"/>
      <c r="E104" s="76"/>
      <c r="F104" s="77"/>
      <c r="G104" s="77"/>
      <c r="H104" s="77"/>
      <c r="I104" s="77"/>
    </row>
    <row r="105" spans="1:9" ht="19.05" x14ac:dyDescent="0.25">
      <c r="A105" s="79"/>
      <c r="B105" s="74"/>
      <c r="C105" s="75"/>
      <c r="D105" s="75"/>
      <c r="E105" s="76"/>
      <c r="F105" s="77"/>
      <c r="G105" s="77"/>
      <c r="H105" s="77"/>
      <c r="I105" s="77"/>
    </row>
    <row r="106" spans="1:9" ht="19.05" x14ac:dyDescent="0.25">
      <c r="A106" s="79"/>
      <c r="B106" s="74"/>
      <c r="C106" s="75"/>
      <c r="D106" s="75"/>
      <c r="E106" s="76"/>
      <c r="F106" s="77"/>
      <c r="G106" s="77"/>
      <c r="H106" s="77"/>
      <c r="I106" s="77"/>
    </row>
    <row r="107" spans="1:9" ht="19.05" x14ac:dyDescent="0.25">
      <c r="A107" s="79"/>
      <c r="B107" s="74"/>
      <c r="C107" s="75"/>
      <c r="D107" s="75"/>
      <c r="E107" s="76"/>
      <c r="F107" s="77"/>
      <c r="G107" s="77"/>
      <c r="H107" s="77"/>
      <c r="I107" s="77"/>
    </row>
    <row r="108" spans="1:9" ht="19.05" x14ac:dyDescent="0.25">
      <c r="A108" s="79"/>
      <c r="B108" s="74"/>
      <c r="C108" s="75"/>
      <c r="D108" s="75"/>
      <c r="E108" s="76"/>
      <c r="F108" s="77"/>
      <c r="G108" s="77"/>
      <c r="H108" s="77"/>
      <c r="I108" s="77"/>
    </row>
    <row r="109" spans="1:9" ht="19.05" x14ac:dyDescent="0.25">
      <c r="A109" s="79"/>
      <c r="B109" s="74"/>
      <c r="C109" s="75"/>
      <c r="D109" s="75"/>
      <c r="E109" s="76"/>
      <c r="F109" s="77"/>
      <c r="G109" s="77"/>
      <c r="H109" s="77"/>
      <c r="I109" s="77"/>
    </row>
    <row r="110" spans="1:9" ht="19.05" x14ac:dyDescent="0.25">
      <c r="A110" s="79"/>
      <c r="B110" s="74"/>
      <c r="C110" s="75"/>
      <c r="D110" s="75"/>
      <c r="E110" s="76"/>
      <c r="F110" s="77"/>
      <c r="G110" s="77"/>
      <c r="H110" s="77"/>
      <c r="I110" s="77"/>
    </row>
    <row r="111" spans="1:9" ht="19.05" x14ac:dyDescent="0.25">
      <c r="A111" s="79"/>
      <c r="B111" s="74"/>
      <c r="C111" s="75"/>
      <c r="D111" s="75"/>
      <c r="E111" s="76"/>
      <c r="F111" s="77"/>
      <c r="G111" s="77"/>
      <c r="H111" s="77"/>
      <c r="I111" s="77"/>
    </row>
    <row r="112" spans="1:9" ht="19.05" x14ac:dyDescent="0.25">
      <c r="A112" s="79"/>
      <c r="B112" s="74"/>
      <c r="C112" s="75"/>
      <c r="D112" s="75"/>
      <c r="E112" s="76"/>
      <c r="F112" s="77"/>
      <c r="G112" s="77"/>
      <c r="H112" s="77"/>
      <c r="I112" s="77"/>
    </row>
    <row r="113" spans="1:9" ht="19.05" x14ac:dyDescent="0.25">
      <c r="A113" s="79"/>
      <c r="B113" s="74"/>
      <c r="C113" s="75"/>
      <c r="D113" s="75"/>
      <c r="E113" s="76"/>
      <c r="F113" s="77"/>
      <c r="G113" s="77"/>
      <c r="H113" s="77"/>
      <c r="I113" s="77"/>
    </row>
    <row r="114" spans="1:9" ht="19.05" x14ac:dyDescent="0.25">
      <c r="A114" s="79"/>
      <c r="B114" s="74"/>
      <c r="C114" s="75"/>
      <c r="D114" s="75"/>
      <c r="E114" s="76"/>
      <c r="F114" s="77"/>
      <c r="G114" s="77"/>
      <c r="H114" s="77"/>
      <c r="I114" s="77"/>
    </row>
    <row r="115" spans="1:9" ht="19.05" x14ac:dyDescent="0.25">
      <c r="A115" s="79"/>
      <c r="B115" s="74"/>
      <c r="C115" s="75"/>
      <c r="D115" s="75"/>
      <c r="E115" s="76"/>
      <c r="F115" s="77"/>
      <c r="G115" s="77"/>
      <c r="H115" s="77"/>
      <c r="I115" s="77"/>
    </row>
    <row r="116" spans="1:9" ht="19.05" x14ac:dyDescent="0.25">
      <c r="A116" s="79"/>
      <c r="B116" s="74"/>
      <c r="C116" s="75"/>
      <c r="D116" s="75"/>
      <c r="E116" s="76"/>
      <c r="F116" s="77"/>
      <c r="G116" s="77"/>
      <c r="H116" s="77"/>
      <c r="I116" s="77"/>
    </row>
    <row r="117" spans="1:9" ht="19.05" x14ac:dyDescent="0.25">
      <c r="A117" s="79"/>
      <c r="B117" s="74"/>
      <c r="C117" s="75"/>
      <c r="D117" s="75"/>
      <c r="E117" s="76"/>
      <c r="F117" s="77"/>
      <c r="G117" s="77"/>
      <c r="H117" s="77"/>
      <c r="I117" s="77"/>
    </row>
    <row r="118" spans="1:9" ht="19.05" x14ac:dyDescent="0.25">
      <c r="A118" s="79"/>
      <c r="B118" s="74"/>
      <c r="C118" s="75"/>
      <c r="D118" s="75"/>
      <c r="E118" s="76"/>
      <c r="F118" s="77"/>
      <c r="G118" s="77"/>
      <c r="H118" s="77"/>
      <c r="I118" s="77"/>
    </row>
    <row r="119" spans="1:9" ht="19.05" x14ac:dyDescent="0.25">
      <c r="A119" s="79"/>
      <c r="B119" s="74"/>
      <c r="C119" s="75"/>
      <c r="D119" s="75"/>
      <c r="E119" s="76"/>
      <c r="F119" s="77"/>
      <c r="G119" s="77"/>
      <c r="H119" s="77"/>
      <c r="I119" s="77"/>
    </row>
    <row r="120" spans="1:9" ht="19.05" x14ac:dyDescent="0.25">
      <c r="A120" s="79"/>
      <c r="B120" s="74"/>
      <c r="C120" s="75"/>
      <c r="D120" s="75"/>
      <c r="E120" s="76"/>
      <c r="F120" s="77"/>
      <c r="G120" s="77"/>
      <c r="H120" s="77"/>
      <c r="I120" s="77"/>
    </row>
    <row r="121" spans="1:9" ht="19.05" x14ac:dyDescent="0.25">
      <c r="A121" s="79"/>
      <c r="B121" s="74"/>
      <c r="C121" s="75"/>
      <c r="D121" s="75"/>
      <c r="E121" s="76"/>
      <c r="F121" s="77"/>
      <c r="G121" s="77"/>
      <c r="H121" s="77"/>
      <c r="I121" s="77"/>
    </row>
    <row r="122" spans="1:9" ht="19.05" x14ac:dyDescent="0.25">
      <c r="A122" s="79"/>
      <c r="B122" s="74"/>
      <c r="C122" s="75"/>
      <c r="D122" s="75"/>
      <c r="E122" s="76"/>
      <c r="F122" s="77"/>
      <c r="G122" s="77"/>
      <c r="H122" s="77"/>
      <c r="I122" s="77"/>
    </row>
    <row r="123" spans="1:9" ht="19.05" x14ac:dyDescent="0.25">
      <c r="A123" s="79"/>
      <c r="B123" s="74"/>
      <c r="C123" s="75"/>
      <c r="D123" s="75"/>
      <c r="E123" s="76"/>
      <c r="F123" s="77"/>
      <c r="G123" s="77"/>
      <c r="H123" s="77"/>
      <c r="I123" s="77"/>
    </row>
    <row r="124" spans="1:9" ht="19.05" x14ac:dyDescent="0.25">
      <c r="A124" s="79"/>
      <c r="B124" s="74"/>
      <c r="C124" s="75"/>
      <c r="D124" s="75"/>
      <c r="E124" s="76"/>
      <c r="F124" s="77"/>
      <c r="G124" s="77"/>
      <c r="H124" s="77"/>
      <c r="I124" s="77"/>
    </row>
    <row r="125" spans="1:9" ht="19.05" x14ac:dyDescent="0.25">
      <c r="A125" s="79"/>
      <c r="B125" s="74"/>
      <c r="C125" s="75"/>
      <c r="D125" s="75"/>
      <c r="E125" s="76"/>
      <c r="F125" s="77"/>
      <c r="G125" s="77"/>
      <c r="H125" s="77"/>
      <c r="I125" s="77"/>
    </row>
    <row r="126" spans="1:9" ht="19.05" x14ac:dyDescent="0.25">
      <c r="A126" s="79"/>
      <c r="B126" s="74"/>
      <c r="C126" s="75"/>
      <c r="D126" s="75"/>
      <c r="E126" s="76"/>
      <c r="F126" s="77"/>
      <c r="G126" s="77"/>
      <c r="H126" s="77"/>
      <c r="I126" s="77"/>
    </row>
    <row r="127" spans="1:9" ht="19.05" x14ac:dyDescent="0.25">
      <c r="A127" s="79"/>
      <c r="B127" s="74"/>
      <c r="C127" s="75"/>
      <c r="D127" s="75"/>
      <c r="E127" s="76"/>
      <c r="F127" s="77"/>
      <c r="G127" s="77"/>
      <c r="H127" s="77"/>
      <c r="I127" s="77"/>
    </row>
    <row r="128" spans="1:9" ht="19.05" x14ac:dyDescent="0.25">
      <c r="A128" s="79"/>
      <c r="B128" s="74"/>
      <c r="C128" s="75"/>
      <c r="D128" s="75"/>
      <c r="E128" s="76"/>
      <c r="F128" s="77"/>
      <c r="G128" s="77"/>
      <c r="H128" s="77"/>
      <c r="I128" s="77"/>
    </row>
    <row r="129" spans="1:9" ht="19.05" x14ac:dyDescent="0.25">
      <c r="A129" s="79"/>
      <c r="B129" s="74"/>
      <c r="C129" s="75"/>
      <c r="D129" s="75"/>
      <c r="E129" s="76"/>
      <c r="F129" s="77"/>
      <c r="G129" s="77"/>
      <c r="H129" s="77"/>
      <c r="I129" s="77"/>
    </row>
    <row r="130" spans="1:9" ht="19.05" x14ac:dyDescent="0.25">
      <c r="A130" s="79"/>
      <c r="B130" s="74"/>
      <c r="C130" s="75"/>
      <c r="D130" s="75"/>
      <c r="E130" s="76"/>
      <c r="F130" s="77"/>
      <c r="G130" s="77"/>
      <c r="H130" s="77"/>
      <c r="I130" s="77"/>
    </row>
    <row r="131" spans="1:9" ht="19.05" x14ac:dyDescent="0.25">
      <c r="A131" s="79"/>
      <c r="B131" s="74"/>
      <c r="C131" s="75"/>
      <c r="D131" s="75"/>
      <c r="E131" s="76"/>
      <c r="F131" s="77"/>
      <c r="G131" s="77"/>
      <c r="H131" s="77"/>
      <c r="I131" s="77"/>
    </row>
    <row r="132" spans="1:9" ht="19.05" x14ac:dyDescent="0.25">
      <c r="A132" s="79"/>
      <c r="B132" s="74"/>
      <c r="C132" s="75"/>
      <c r="D132" s="75"/>
      <c r="E132" s="76"/>
      <c r="F132" s="77"/>
      <c r="G132" s="77"/>
      <c r="H132" s="77"/>
      <c r="I132" s="77"/>
    </row>
    <row r="133" spans="1:9" ht="19.05" x14ac:dyDescent="0.25">
      <c r="A133" s="79"/>
      <c r="B133" s="74"/>
      <c r="C133" s="75"/>
      <c r="D133" s="75"/>
      <c r="E133" s="76"/>
      <c r="F133" s="77"/>
      <c r="G133" s="77"/>
      <c r="H133" s="77"/>
      <c r="I133" s="77"/>
    </row>
    <row r="134" spans="1:9" ht="19.05" x14ac:dyDescent="0.25">
      <c r="A134" s="79"/>
      <c r="B134" s="74"/>
      <c r="C134" s="75"/>
      <c r="D134" s="75"/>
      <c r="E134" s="76"/>
      <c r="F134" s="77"/>
      <c r="G134" s="77"/>
      <c r="H134" s="77"/>
      <c r="I134" s="77"/>
    </row>
    <row r="135" spans="1:9" ht="19.05" x14ac:dyDescent="0.25">
      <c r="A135" s="79"/>
      <c r="B135" s="74"/>
      <c r="C135" s="75"/>
      <c r="D135" s="75"/>
      <c r="E135" s="76"/>
      <c r="F135" s="77"/>
      <c r="G135" s="77"/>
      <c r="H135" s="77"/>
      <c r="I135" s="77"/>
    </row>
    <row r="136" spans="1:9" ht="19.05" x14ac:dyDescent="0.25">
      <c r="A136" s="79"/>
      <c r="B136" s="74"/>
      <c r="C136" s="75"/>
      <c r="D136" s="75"/>
      <c r="E136" s="76"/>
      <c r="F136" s="77"/>
      <c r="G136" s="77"/>
      <c r="H136" s="77"/>
      <c r="I136" s="77"/>
    </row>
    <row r="137" spans="1:9" ht="19.05" x14ac:dyDescent="0.25">
      <c r="A137" s="79"/>
      <c r="B137" s="74"/>
      <c r="C137" s="75"/>
      <c r="D137" s="75"/>
      <c r="E137" s="76"/>
      <c r="F137" s="77"/>
      <c r="G137" s="77"/>
      <c r="H137" s="77"/>
      <c r="I137" s="77"/>
    </row>
    <row r="138" spans="1:9" ht="19.05" x14ac:dyDescent="0.25">
      <c r="A138" s="79"/>
      <c r="B138" s="74"/>
      <c r="C138" s="75"/>
      <c r="D138" s="75"/>
      <c r="E138" s="76"/>
      <c r="F138" s="77"/>
      <c r="G138" s="77"/>
      <c r="H138" s="77"/>
      <c r="I138" s="77"/>
    </row>
    <row r="139" spans="1:9" ht="19.05" x14ac:dyDescent="0.25">
      <c r="A139" s="79"/>
      <c r="B139" s="74"/>
      <c r="C139" s="75"/>
      <c r="D139" s="75"/>
      <c r="E139" s="76"/>
      <c r="F139" s="77"/>
      <c r="G139" s="77"/>
      <c r="H139" s="77"/>
      <c r="I139" s="77"/>
    </row>
    <row r="140" spans="1:9" ht="19.05" x14ac:dyDescent="0.25">
      <c r="A140" s="79"/>
      <c r="B140" s="74"/>
      <c r="C140" s="75"/>
      <c r="D140" s="75"/>
      <c r="E140" s="76"/>
      <c r="F140" s="77"/>
      <c r="G140" s="77"/>
      <c r="H140" s="77"/>
      <c r="I140" s="77"/>
    </row>
    <row r="141" spans="1:9" ht="19.05" x14ac:dyDescent="0.25">
      <c r="A141" s="79"/>
      <c r="B141" s="74"/>
      <c r="C141" s="75"/>
      <c r="D141" s="75"/>
      <c r="E141" s="76"/>
      <c r="F141" s="77"/>
      <c r="G141" s="77"/>
      <c r="H141" s="77"/>
      <c r="I141" s="77"/>
    </row>
    <row r="142" spans="1:9" ht="19.05" x14ac:dyDescent="0.25">
      <c r="A142" s="79"/>
      <c r="B142" s="74"/>
      <c r="C142" s="75"/>
      <c r="D142" s="75"/>
      <c r="E142" s="76"/>
      <c r="F142" s="77"/>
      <c r="G142" s="77"/>
      <c r="H142" s="77"/>
      <c r="I142" s="77"/>
    </row>
    <row r="143" spans="1:9" ht="19.05" x14ac:dyDescent="0.25">
      <c r="A143" s="79"/>
      <c r="B143" s="74"/>
      <c r="C143" s="75"/>
      <c r="D143" s="75"/>
      <c r="E143" s="76"/>
      <c r="F143" s="77"/>
      <c r="G143" s="77"/>
      <c r="H143" s="77"/>
      <c r="I143" s="77"/>
    </row>
    <row r="144" spans="1:9" ht="19.05" x14ac:dyDescent="0.25">
      <c r="A144" s="79"/>
      <c r="B144" s="74"/>
      <c r="C144" s="75"/>
      <c r="D144" s="75"/>
      <c r="E144" s="76"/>
      <c r="F144" s="77"/>
      <c r="G144" s="77"/>
      <c r="H144" s="77"/>
      <c r="I144" s="77"/>
    </row>
    <row r="145" spans="1:9" ht="19.05" x14ac:dyDescent="0.25">
      <c r="A145" s="79"/>
      <c r="B145" s="74"/>
      <c r="C145" s="75"/>
      <c r="D145" s="75"/>
      <c r="E145" s="76"/>
      <c r="F145" s="77"/>
      <c r="G145" s="77"/>
      <c r="H145" s="77"/>
      <c r="I145" s="77"/>
    </row>
    <row r="146" spans="1:9" ht="19.05" x14ac:dyDescent="0.25">
      <c r="A146" s="79"/>
      <c r="B146" s="74"/>
      <c r="C146" s="75"/>
      <c r="D146" s="75"/>
      <c r="E146" s="76"/>
      <c r="F146" s="77"/>
      <c r="G146" s="77"/>
      <c r="H146" s="77"/>
      <c r="I146" s="77"/>
    </row>
    <row r="147" spans="1:9" ht="19.05" x14ac:dyDescent="0.25">
      <c r="A147" s="79"/>
      <c r="B147" s="74"/>
      <c r="C147" s="75"/>
      <c r="D147" s="75"/>
      <c r="E147" s="76"/>
      <c r="F147" s="77"/>
      <c r="G147" s="77"/>
      <c r="H147" s="77"/>
      <c r="I147" s="77"/>
    </row>
    <row r="148" spans="1:9" ht="19.05" x14ac:dyDescent="0.25">
      <c r="A148" s="79"/>
      <c r="B148" s="74"/>
      <c r="C148" s="75"/>
      <c r="D148" s="75"/>
      <c r="E148" s="76"/>
      <c r="F148" s="77"/>
      <c r="G148" s="77"/>
      <c r="H148" s="77"/>
      <c r="I148" s="77"/>
    </row>
    <row r="149" spans="1:9" ht="19.05" x14ac:dyDescent="0.25">
      <c r="A149" s="79"/>
      <c r="B149" s="74"/>
      <c r="C149" s="75"/>
      <c r="D149" s="75"/>
      <c r="E149" s="76"/>
      <c r="F149" s="77"/>
      <c r="G149" s="77"/>
      <c r="H149" s="77"/>
      <c r="I149" s="77"/>
    </row>
    <row r="150" spans="1:9" ht="19.05" x14ac:dyDescent="0.25">
      <c r="A150" s="79"/>
      <c r="B150" s="74"/>
      <c r="C150" s="75"/>
      <c r="D150" s="75"/>
      <c r="E150" s="76"/>
      <c r="F150" s="77"/>
      <c r="G150" s="77"/>
      <c r="H150" s="77"/>
      <c r="I150" s="77"/>
    </row>
    <row r="151" spans="1:9" ht="19.05" x14ac:dyDescent="0.25">
      <c r="A151" s="79"/>
      <c r="B151" s="74"/>
      <c r="C151" s="75"/>
      <c r="D151" s="75"/>
      <c r="E151" s="76"/>
      <c r="F151" s="77"/>
      <c r="G151" s="77"/>
      <c r="H151" s="77"/>
      <c r="I151" s="77"/>
    </row>
    <row r="152" spans="1:9" ht="19.05" x14ac:dyDescent="0.25">
      <c r="A152" s="79"/>
      <c r="B152" s="74"/>
      <c r="C152" s="75"/>
      <c r="D152" s="75"/>
      <c r="E152" s="76"/>
      <c r="F152" s="77"/>
      <c r="G152" s="77"/>
      <c r="H152" s="77"/>
      <c r="I152" s="77"/>
    </row>
    <row r="153" spans="1:9" ht="19.05" x14ac:dyDescent="0.25">
      <c r="A153" s="79"/>
      <c r="B153" s="74"/>
      <c r="C153" s="75"/>
      <c r="D153" s="75"/>
      <c r="E153" s="76"/>
      <c r="F153" s="77"/>
      <c r="G153" s="77"/>
      <c r="H153" s="77"/>
      <c r="I153" s="77"/>
    </row>
    <row r="154" spans="1:9" ht="19.05" x14ac:dyDescent="0.25">
      <c r="A154" s="79"/>
      <c r="B154" s="74"/>
      <c r="C154" s="75"/>
      <c r="D154" s="75"/>
      <c r="E154" s="76"/>
      <c r="F154" s="77"/>
      <c r="G154" s="77"/>
      <c r="H154" s="77"/>
      <c r="I154" s="77"/>
    </row>
    <row r="155" spans="1:9" ht="19.05" x14ac:dyDescent="0.25">
      <c r="A155" s="79"/>
      <c r="B155" s="74"/>
      <c r="C155" s="75"/>
      <c r="D155" s="75"/>
      <c r="E155" s="76"/>
      <c r="F155" s="77"/>
      <c r="G155" s="77"/>
      <c r="H155" s="77"/>
      <c r="I155" s="77"/>
    </row>
    <row r="156" spans="1:9" ht="19.05" x14ac:dyDescent="0.25">
      <c r="A156" s="79"/>
      <c r="B156" s="74"/>
      <c r="C156" s="75"/>
      <c r="D156" s="75"/>
      <c r="E156" s="76"/>
      <c r="F156" s="77"/>
      <c r="G156" s="77"/>
      <c r="H156" s="77"/>
      <c r="I156" s="77"/>
    </row>
    <row r="157" spans="1:9" ht="19.05" x14ac:dyDescent="0.25">
      <c r="A157" s="79"/>
      <c r="B157" s="74"/>
      <c r="C157" s="75"/>
      <c r="D157" s="75"/>
      <c r="E157" s="76"/>
      <c r="F157" s="77"/>
      <c r="G157" s="77"/>
      <c r="H157" s="77"/>
      <c r="I157" s="77"/>
    </row>
    <row r="158" spans="1:9" ht="19.05" x14ac:dyDescent="0.25">
      <c r="A158" s="79"/>
      <c r="B158" s="74"/>
      <c r="C158" s="75"/>
      <c r="D158" s="75"/>
      <c r="E158" s="76"/>
      <c r="F158" s="77"/>
      <c r="G158" s="77"/>
      <c r="H158" s="77"/>
      <c r="I158" s="77"/>
    </row>
    <row r="159" spans="1:9" ht="19.05" x14ac:dyDescent="0.25">
      <c r="A159" s="79"/>
      <c r="B159" s="74"/>
      <c r="C159" s="75"/>
      <c r="D159" s="75"/>
      <c r="E159" s="76"/>
      <c r="F159" s="77"/>
      <c r="G159" s="77"/>
      <c r="H159" s="77"/>
      <c r="I159" s="77"/>
    </row>
    <row r="160" spans="1:9" ht="19.05" x14ac:dyDescent="0.25">
      <c r="A160" s="79"/>
      <c r="B160" s="74"/>
      <c r="C160" s="75"/>
      <c r="D160" s="75"/>
      <c r="E160" s="76"/>
      <c r="F160" s="77"/>
      <c r="G160" s="77"/>
      <c r="H160" s="77"/>
      <c r="I160" s="77"/>
    </row>
    <row r="161" spans="1:9" ht="19.05" x14ac:dyDescent="0.25">
      <c r="A161" s="79"/>
      <c r="B161" s="74"/>
      <c r="C161" s="75"/>
      <c r="D161" s="75"/>
      <c r="E161" s="76"/>
      <c r="F161" s="77"/>
      <c r="G161" s="77"/>
      <c r="H161" s="77"/>
      <c r="I161" s="77"/>
    </row>
    <row r="162" spans="1:9" ht="19.05" x14ac:dyDescent="0.25">
      <c r="A162" s="79"/>
      <c r="B162" s="74"/>
      <c r="C162" s="75"/>
      <c r="D162" s="75"/>
      <c r="E162" s="76"/>
      <c r="F162" s="77"/>
      <c r="G162" s="77"/>
      <c r="H162" s="77"/>
      <c r="I162" s="77"/>
    </row>
    <row r="163" spans="1:9" ht="19.05" x14ac:dyDescent="0.25">
      <c r="A163" s="79"/>
      <c r="B163" s="74"/>
      <c r="C163" s="75"/>
      <c r="D163" s="75"/>
      <c r="E163" s="76"/>
      <c r="F163" s="77"/>
      <c r="G163" s="77"/>
      <c r="H163" s="77"/>
      <c r="I163" s="77"/>
    </row>
    <row r="164" spans="1:9" ht="19.05" x14ac:dyDescent="0.25">
      <c r="A164" s="79"/>
      <c r="B164" s="74"/>
      <c r="C164" s="75"/>
      <c r="D164" s="75"/>
      <c r="E164" s="76"/>
      <c r="F164" s="77"/>
      <c r="G164" s="77"/>
      <c r="H164" s="77"/>
      <c r="I164" s="77"/>
    </row>
    <row r="165" spans="1:9" ht="19.05" x14ac:dyDescent="0.25">
      <c r="A165" s="79"/>
      <c r="B165" s="74"/>
      <c r="C165" s="75"/>
      <c r="D165" s="75"/>
      <c r="E165" s="76"/>
      <c r="F165" s="77"/>
      <c r="G165" s="77"/>
      <c r="H165" s="77"/>
      <c r="I165" s="77"/>
    </row>
    <row r="166" spans="1:9" ht="19.05" x14ac:dyDescent="0.25">
      <c r="A166" s="79"/>
      <c r="B166" s="74"/>
      <c r="C166" s="75"/>
      <c r="D166" s="75"/>
      <c r="E166" s="76"/>
      <c r="F166" s="77"/>
      <c r="G166" s="77"/>
      <c r="H166" s="77"/>
      <c r="I166" s="77"/>
    </row>
    <row r="167" spans="1:9" ht="19.05" x14ac:dyDescent="0.25">
      <c r="A167" s="79"/>
      <c r="B167" s="74"/>
      <c r="C167" s="75"/>
      <c r="D167" s="75"/>
      <c r="E167" s="76"/>
      <c r="F167" s="77"/>
      <c r="G167" s="77"/>
      <c r="H167" s="77"/>
      <c r="I167" s="77"/>
    </row>
    <row r="168" spans="1:9" ht="19.05" x14ac:dyDescent="0.25">
      <c r="A168" s="79"/>
      <c r="B168" s="74"/>
      <c r="C168" s="75"/>
      <c r="D168" s="75"/>
      <c r="E168" s="76"/>
      <c r="F168" s="77"/>
      <c r="G168" s="77"/>
      <c r="H168" s="77"/>
      <c r="I168" s="77"/>
    </row>
    <row r="169" spans="1:9" ht="19.05" x14ac:dyDescent="0.25">
      <c r="A169" s="79"/>
      <c r="B169" s="74"/>
      <c r="C169" s="75"/>
      <c r="D169" s="75"/>
      <c r="E169" s="76"/>
      <c r="F169" s="77"/>
      <c r="G169" s="77"/>
      <c r="H169" s="77"/>
      <c r="I169" s="77"/>
    </row>
    <row r="170" spans="1:9" ht="19.05" x14ac:dyDescent="0.25">
      <c r="A170" s="79"/>
      <c r="B170" s="74"/>
      <c r="C170" s="75"/>
      <c r="D170" s="75"/>
      <c r="E170" s="76"/>
      <c r="F170" s="77"/>
      <c r="G170" s="77"/>
      <c r="H170" s="77"/>
      <c r="I170" s="77"/>
    </row>
    <row r="171" spans="1:9" ht="19.05" x14ac:dyDescent="0.25">
      <c r="A171" s="79"/>
      <c r="B171" s="74"/>
      <c r="C171" s="75"/>
      <c r="D171" s="75"/>
      <c r="E171" s="76"/>
      <c r="F171" s="77"/>
      <c r="G171" s="77"/>
      <c r="H171" s="77"/>
      <c r="I171" s="77"/>
    </row>
    <row r="172" spans="1:9" ht="19.05" x14ac:dyDescent="0.25">
      <c r="A172" s="79"/>
      <c r="B172" s="74"/>
      <c r="C172" s="75"/>
      <c r="D172" s="75"/>
      <c r="E172" s="76"/>
      <c r="F172" s="77"/>
      <c r="G172" s="77"/>
      <c r="H172" s="77"/>
      <c r="I172" s="77"/>
    </row>
    <row r="173" spans="1:9" ht="19.05" x14ac:dyDescent="0.25">
      <c r="A173" s="79"/>
      <c r="B173" s="74"/>
      <c r="C173" s="75"/>
      <c r="D173" s="75"/>
      <c r="E173" s="76"/>
      <c r="F173" s="77"/>
      <c r="G173" s="77"/>
      <c r="H173" s="77"/>
      <c r="I173" s="77"/>
    </row>
    <row r="174" spans="1:9" ht="19.05" x14ac:dyDescent="0.25">
      <c r="A174" s="79"/>
      <c r="B174" s="74"/>
      <c r="C174" s="75"/>
      <c r="D174" s="75"/>
      <c r="E174" s="76"/>
      <c r="F174" s="77"/>
      <c r="G174" s="77"/>
      <c r="H174" s="77"/>
      <c r="I174" s="77"/>
    </row>
    <row r="175" spans="1:9" ht="19.05" x14ac:dyDescent="0.25">
      <c r="A175" s="79"/>
      <c r="B175" s="74"/>
      <c r="C175" s="75"/>
      <c r="D175" s="75"/>
      <c r="E175" s="76"/>
      <c r="F175" s="77"/>
      <c r="G175" s="77"/>
      <c r="H175" s="77"/>
      <c r="I175" s="77"/>
    </row>
    <row r="176" spans="1:9" ht="19.05" x14ac:dyDescent="0.25">
      <c r="A176" s="79"/>
      <c r="B176" s="74"/>
      <c r="C176" s="75"/>
      <c r="D176" s="75"/>
      <c r="E176" s="76"/>
      <c r="F176" s="77"/>
      <c r="G176" s="77"/>
      <c r="H176" s="77"/>
      <c r="I176" s="77"/>
    </row>
    <row r="177" spans="1:9" ht="19.05" x14ac:dyDescent="0.25">
      <c r="A177" s="79"/>
      <c r="B177" s="74"/>
      <c r="C177" s="75"/>
      <c r="D177" s="75"/>
      <c r="E177" s="76"/>
      <c r="F177" s="77"/>
      <c r="G177" s="77"/>
      <c r="H177" s="77"/>
      <c r="I177" s="77"/>
    </row>
    <row r="178" spans="1:9" ht="19.05" x14ac:dyDescent="0.25">
      <c r="A178" s="79"/>
      <c r="B178" s="74"/>
      <c r="C178" s="75"/>
      <c r="D178" s="75"/>
      <c r="E178" s="76"/>
      <c r="F178" s="77"/>
      <c r="G178" s="77"/>
      <c r="H178" s="77"/>
      <c r="I178" s="77"/>
    </row>
    <row r="179" spans="1:9" ht="19.05" x14ac:dyDescent="0.25">
      <c r="A179" s="79"/>
      <c r="B179" s="74"/>
      <c r="C179" s="75"/>
      <c r="D179" s="75"/>
      <c r="E179" s="76"/>
      <c r="F179" s="77"/>
      <c r="G179" s="77"/>
      <c r="H179" s="77"/>
      <c r="I179" s="77"/>
    </row>
    <row r="180" spans="1:9" ht="19.05" x14ac:dyDescent="0.25">
      <c r="A180" s="79"/>
      <c r="B180" s="74"/>
      <c r="C180" s="75"/>
      <c r="D180" s="75"/>
      <c r="E180" s="76"/>
      <c r="F180" s="77"/>
      <c r="G180" s="77"/>
      <c r="H180" s="77"/>
      <c r="I180" s="77"/>
    </row>
    <row r="181" spans="1:9" ht="19.05" x14ac:dyDescent="0.25">
      <c r="A181" s="79"/>
      <c r="B181" s="74"/>
      <c r="C181" s="75"/>
      <c r="D181" s="75"/>
      <c r="E181" s="76"/>
      <c r="F181" s="77"/>
      <c r="G181" s="77"/>
      <c r="H181" s="77"/>
      <c r="I181" s="77"/>
    </row>
    <row r="182" spans="1:9" ht="19.05" x14ac:dyDescent="0.25">
      <c r="A182" s="79"/>
      <c r="B182" s="74"/>
      <c r="C182" s="75"/>
      <c r="D182" s="75"/>
      <c r="E182" s="76"/>
      <c r="F182" s="77"/>
      <c r="G182" s="77"/>
      <c r="H182" s="77"/>
      <c r="I182" s="77"/>
    </row>
    <row r="183" spans="1:9" ht="19.05" x14ac:dyDescent="0.25">
      <c r="A183" s="79"/>
      <c r="B183" s="74"/>
      <c r="C183" s="75"/>
      <c r="D183" s="75"/>
      <c r="E183" s="76"/>
      <c r="F183" s="77"/>
      <c r="G183" s="77"/>
      <c r="H183" s="77"/>
      <c r="I183" s="77"/>
    </row>
    <row r="184" spans="1:9" ht="19.05" x14ac:dyDescent="0.25">
      <c r="A184" s="79"/>
      <c r="B184" s="74"/>
      <c r="C184" s="75"/>
      <c r="D184" s="75"/>
      <c r="E184" s="76"/>
      <c r="F184" s="77"/>
      <c r="G184" s="77"/>
      <c r="H184" s="77"/>
      <c r="I184" s="77"/>
    </row>
    <row r="185" spans="1:9" ht="19.05" x14ac:dyDescent="0.25">
      <c r="A185" s="79"/>
      <c r="B185" s="74"/>
      <c r="C185" s="75"/>
      <c r="D185" s="75"/>
      <c r="E185" s="76"/>
      <c r="F185" s="77"/>
      <c r="G185" s="77"/>
      <c r="H185" s="77"/>
      <c r="I185" s="77"/>
    </row>
    <row r="186" spans="1:9" ht="19.05" x14ac:dyDescent="0.25">
      <c r="A186" s="79"/>
      <c r="B186" s="74"/>
      <c r="C186" s="75"/>
      <c r="D186" s="75"/>
      <c r="E186" s="76"/>
      <c r="F186" s="77"/>
      <c r="G186" s="77"/>
      <c r="H186" s="77"/>
      <c r="I186" s="77"/>
    </row>
    <row r="187" spans="1:9" ht="19.05" x14ac:dyDescent="0.25">
      <c r="A187" s="79"/>
      <c r="B187" s="74"/>
      <c r="C187" s="75"/>
      <c r="D187" s="75"/>
      <c r="E187" s="76"/>
      <c r="F187" s="77"/>
      <c r="G187" s="77"/>
      <c r="H187" s="77"/>
      <c r="I187" s="77"/>
    </row>
    <row r="188" spans="1:9" ht="19.05" x14ac:dyDescent="0.25">
      <c r="A188" s="79"/>
      <c r="B188" s="74"/>
      <c r="C188" s="75"/>
      <c r="D188" s="75"/>
      <c r="E188" s="76"/>
      <c r="F188" s="77"/>
      <c r="G188" s="77"/>
      <c r="H188" s="77"/>
      <c r="I188" s="77"/>
    </row>
    <row r="189" spans="1:9" ht="19.05" x14ac:dyDescent="0.25">
      <c r="A189" s="79"/>
      <c r="B189" s="74"/>
      <c r="C189" s="75"/>
      <c r="D189" s="75"/>
      <c r="E189" s="76"/>
      <c r="F189" s="77"/>
      <c r="G189" s="77"/>
      <c r="H189" s="77"/>
      <c r="I189" s="77"/>
    </row>
    <row r="190" spans="1:9" ht="19.05" x14ac:dyDescent="0.25">
      <c r="A190" s="79"/>
      <c r="B190" s="74"/>
      <c r="C190" s="75"/>
      <c r="D190" s="75"/>
      <c r="E190" s="76"/>
      <c r="F190" s="77"/>
      <c r="G190" s="77"/>
      <c r="H190" s="77"/>
      <c r="I190" s="77"/>
    </row>
    <row r="191" spans="1:9" ht="19.05" x14ac:dyDescent="0.25">
      <c r="A191" s="79"/>
      <c r="B191" s="74"/>
      <c r="C191" s="75"/>
      <c r="D191" s="75"/>
      <c r="E191" s="76"/>
      <c r="F191" s="77"/>
      <c r="G191" s="77"/>
      <c r="H191" s="77"/>
      <c r="I191" s="77"/>
    </row>
    <row r="192" spans="1:9" ht="19.05" x14ac:dyDescent="0.25">
      <c r="A192" s="79"/>
      <c r="B192" s="74"/>
      <c r="C192" s="75"/>
      <c r="D192" s="75"/>
      <c r="E192" s="76"/>
      <c r="F192" s="77"/>
      <c r="G192" s="77"/>
      <c r="H192" s="77"/>
      <c r="I192" s="77"/>
    </row>
    <row r="193" spans="1:9" ht="19.05" x14ac:dyDescent="0.25">
      <c r="A193" s="79"/>
      <c r="B193" s="74"/>
      <c r="C193" s="75"/>
      <c r="D193" s="75"/>
      <c r="E193" s="76"/>
      <c r="F193" s="77"/>
      <c r="G193" s="77"/>
      <c r="H193" s="77"/>
      <c r="I193" s="77"/>
    </row>
    <row r="194" spans="1:9" ht="19.05" x14ac:dyDescent="0.25">
      <c r="A194" s="79"/>
      <c r="B194" s="74"/>
      <c r="C194" s="75"/>
      <c r="D194" s="75"/>
      <c r="E194" s="76"/>
      <c r="F194" s="77"/>
      <c r="G194" s="77"/>
      <c r="H194" s="77"/>
      <c r="I194" s="77"/>
    </row>
    <row r="195" spans="1:9" ht="19.05" x14ac:dyDescent="0.25">
      <c r="A195" s="79"/>
      <c r="B195" s="74"/>
      <c r="C195" s="75"/>
      <c r="D195" s="75"/>
      <c r="E195" s="76"/>
      <c r="F195" s="77"/>
      <c r="G195" s="77"/>
      <c r="H195" s="77"/>
      <c r="I195" s="77"/>
    </row>
    <row r="196" spans="1:9" ht="19.05" x14ac:dyDescent="0.25">
      <c r="A196" s="79"/>
      <c r="B196" s="74"/>
      <c r="C196" s="75"/>
      <c r="D196" s="75"/>
      <c r="E196" s="76"/>
      <c r="F196" s="77"/>
      <c r="G196" s="77"/>
      <c r="H196" s="77"/>
      <c r="I196" s="77"/>
    </row>
    <row r="197" spans="1:9" ht="19.05" x14ac:dyDescent="0.25">
      <c r="A197" s="79"/>
      <c r="B197" s="74"/>
      <c r="C197" s="75"/>
      <c r="D197" s="75"/>
      <c r="E197" s="76"/>
      <c r="F197" s="77"/>
      <c r="G197" s="77"/>
      <c r="H197" s="77"/>
      <c r="I197" s="77"/>
    </row>
    <row r="198" spans="1:9" ht="19.05" x14ac:dyDescent="0.25">
      <c r="A198" s="79"/>
      <c r="B198" s="74"/>
      <c r="C198" s="75"/>
      <c r="D198" s="75"/>
      <c r="E198" s="76"/>
      <c r="F198" s="77"/>
      <c r="G198" s="77"/>
      <c r="H198" s="77"/>
      <c r="I198" s="77"/>
    </row>
    <row r="199" spans="1:9" ht="19.05" x14ac:dyDescent="0.25">
      <c r="A199" s="79"/>
      <c r="B199" s="74"/>
      <c r="C199" s="75"/>
      <c r="D199" s="75"/>
      <c r="E199" s="76"/>
      <c r="F199" s="77"/>
      <c r="G199" s="77"/>
      <c r="H199" s="77"/>
      <c r="I199" s="77"/>
    </row>
    <row r="200" spans="1:9" ht="19.05" x14ac:dyDescent="0.25">
      <c r="A200" s="79"/>
      <c r="B200" s="74"/>
      <c r="C200" s="75"/>
      <c r="D200" s="75"/>
      <c r="E200" s="76"/>
      <c r="F200" s="77"/>
      <c r="G200" s="77"/>
      <c r="H200" s="77"/>
      <c r="I200" s="77"/>
    </row>
    <row r="201" spans="1:9" ht="19.05" x14ac:dyDescent="0.25">
      <c r="A201" s="79"/>
      <c r="B201" s="74"/>
      <c r="C201" s="75"/>
      <c r="D201" s="75"/>
      <c r="E201" s="76"/>
      <c r="F201" s="77"/>
      <c r="G201" s="77"/>
      <c r="H201" s="77"/>
      <c r="I201" s="77"/>
    </row>
    <row r="202" spans="1:9" ht="19.05" x14ac:dyDescent="0.25">
      <c r="A202" s="79"/>
      <c r="B202" s="74"/>
      <c r="C202" s="75"/>
      <c r="D202" s="75"/>
      <c r="E202" s="76"/>
      <c r="F202" s="77"/>
      <c r="G202" s="77"/>
      <c r="H202" s="77"/>
      <c r="I202" s="77"/>
    </row>
    <row r="203" spans="1:9" ht="19.05" x14ac:dyDescent="0.25">
      <c r="A203" s="79"/>
      <c r="B203" s="74"/>
      <c r="C203" s="75"/>
      <c r="D203" s="75"/>
      <c r="E203" s="76"/>
      <c r="F203" s="77"/>
      <c r="G203" s="77"/>
      <c r="H203" s="77"/>
      <c r="I203" s="77"/>
    </row>
    <row r="204" spans="1:9" ht="19.05" x14ac:dyDescent="0.25">
      <c r="A204" s="79"/>
      <c r="B204" s="74"/>
      <c r="C204" s="75"/>
      <c r="D204" s="75"/>
      <c r="E204" s="76"/>
      <c r="F204" s="77"/>
      <c r="G204" s="77"/>
      <c r="H204" s="77"/>
      <c r="I204" s="77"/>
    </row>
    <row r="205" spans="1:9" ht="19.05" x14ac:dyDescent="0.25">
      <c r="A205" s="79"/>
      <c r="B205" s="74"/>
      <c r="C205" s="75"/>
      <c r="D205" s="75"/>
      <c r="E205" s="76"/>
      <c r="F205" s="77"/>
      <c r="G205" s="77"/>
      <c r="H205" s="77"/>
      <c r="I205" s="77"/>
    </row>
    <row r="206" spans="1:9" ht="19.05" x14ac:dyDescent="0.25">
      <c r="A206" s="79"/>
      <c r="B206" s="74"/>
      <c r="C206" s="75"/>
      <c r="D206" s="75"/>
      <c r="E206" s="76"/>
      <c r="F206" s="77"/>
      <c r="G206" s="77"/>
      <c r="H206" s="77"/>
      <c r="I206" s="77"/>
    </row>
    <row r="207" spans="1:9" ht="19.05" x14ac:dyDescent="0.25">
      <c r="A207" s="79"/>
      <c r="B207" s="74"/>
      <c r="C207" s="75"/>
      <c r="D207" s="75"/>
      <c r="E207" s="76"/>
      <c r="F207" s="77"/>
      <c r="G207" s="77"/>
      <c r="H207" s="77"/>
      <c r="I207" s="77"/>
    </row>
    <row r="208" spans="1:9" ht="19.05" x14ac:dyDescent="0.25">
      <c r="A208" s="80"/>
      <c r="B208" s="74"/>
      <c r="C208" s="75"/>
      <c r="D208" s="75"/>
      <c r="E208" s="76"/>
      <c r="F208" s="77"/>
      <c r="G208" s="77"/>
      <c r="H208" s="77"/>
      <c r="I208" s="77"/>
    </row>
    <row r="209" spans="1:9" ht="19.05" x14ac:dyDescent="0.25">
      <c r="A209" s="80"/>
      <c r="B209" s="74"/>
      <c r="C209" s="75"/>
      <c r="D209" s="75"/>
      <c r="E209" s="76"/>
      <c r="F209" s="77"/>
      <c r="G209" s="77"/>
      <c r="H209" s="77"/>
      <c r="I209" s="77"/>
    </row>
    <row r="210" spans="1:9" ht="19.05" x14ac:dyDescent="0.25">
      <c r="A210" s="80"/>
      <c r="B210" s="74"/>
      <c r="C210" s="75"/>
      <c r="D210" s="75"/>
      <c r="E210" s="76"/>
      <c r="F210" s="77"/>
      <c r="G210" s="77"/>
      <c r="H210" s="77"/>
      <c r="I210" s="77"/>
    </row>
    <row r="211" spans="1:9" ht="19.05" x14ac:dyDescent="0.25">
      <c r="A211" s="80"/>
      <c r="B211" s="74"/>
      <c r="C211" s="75"/>
      <c r="D211" s="75"/>
      <c r="E211" s="76"/>
      <c r="F211" s="77"/>
      <c r="G211" s="77"/>
      <c r="H211" s="77"/>
      <c r="I211" s="77"/>
    </row>
    <row r="212" spans="1:9" ht="19.05" x14ac:dyDescent="0.25">
      <c r="A212" s="80"/>
      <c r="B212" s="74"/>
      <c r="C212" s="75"/>
      <c r="D212" s="75"/>
      <c r="E212" s="76"/>
      <c r="F212" s="77"/>
      <c r="G212" s="77"/>
      <c r="H212" s="77"/>
      <c r="I212" s="77"/>
    </row>
    <row r="213" spans="1:9" ht="19.05" x14ac:dyDescent="0.25">
      <c r="A213" s="80"/>
      <c r="B213" s="74"/>
      <c r="C213" s="75"/>
      <c r="D213" s="75"/>
      <c r="E213" s="76"/>
      <c r="F213" s="77"/>
      <c r="G213" s="77"/>
      <c r="H213" s="77"/>
      <c r="I213" s="77"/>
    </row>
    <row r="214" spans="1:9" ht="19.05" x14ac:dyDescent="0.25">
      <c r="A214" s="80"/>
      <c r="B214" s="74"/>
      <c r="C214" s="75"/>
      <c r="D214" s="75"/>
      <c r="E214" s="76"/>
      <c r="F214" s="77"/>
      <c r="G214" s="77"/>
      <c r="H214" s="77"/>
      <c r="I214" s="77"/>
    </row>
    <row r="215" spans="1:9" ht="19.05" x14ac:dyDescent="0.25">
      <c r="A215" s="80"/>
      <c r="B215" s="74"/>
      <c r="C215" s="75"/>
      <c r="D215" s="75"/>
      <c r="E215" s="76"/>
      <c r="F215" s="77"/>
      <c r="G215" s="77"/>
      <c r="H215" s="77"/>
      <c r="I215" s="77"/>
    </row>
    <row r="216" spans="1:9" ht="19.05" x14ac:dyDescent="0.25">
      <c r="A216" s="80"/>
      <c r="B216" s="74"/>
      <c r="C216" s="75"/>
      <c r="D216" s="75"/>
      <c r="E216" s="76"/>
      <c r="F216" s="77"/>
      <c r="G216" s="77"/>
      <c r="H216" s="77"/>
      <c r="I216" s="77"/>
    </row>
    <row r="217" spans="1:9" ht="19.05" x14ac:dyDescent="0.25">
      <c r="A217" s="80"/>
      <c r="B217" s="74"/>
      <c r="C217" s="75"/>
      <c r="D217" s="75"/>
      <c r="E217" s="76"/>
      <c r="F217" s="77"/>
      <c r="G217" s="77"/>
      <c r="H217" s="77"/>
      <c r="I217" s="77"/>
    </row>
    <row r="218" spans="1:9" ht="19.05" x14ac:dyDescent="0.25">
      <c r="A218" s="80"/>
      <c r="B218" s="74"/>
      <c r="C218" s="75"/>
      <c r="D218" s="75"/>
      <c r="E218" s="76"/>
      <c r="F218" s="77"/>
      <c r="G218" s="77"/>
      <c r="H218" s="77"/>
      <c r="I218" s="77"/>
    </row>
    <row r="219" spans="1:9" ht="19.05" x14ac:dyDescent="0.25">
      <c r="A219" s="80"/>
      <c r="B219" s="74"/>
      <c r="C219" s="75"/>
      <c r="D219" s="75"/>
      <c r="E219" s="76"/>
      <c r="F219" s="77"/>
      <c r="G219" s="77"/>
      <c r="H219" s="77"/>
      <c r="I219" s="77"/>
    </row>
    <row r="220" spans="1:9" ht="19.05" x14ac:dyDescent="0.25">
      <c r="A220" s="80"/>
      <c r="B220" s="74"/>
      <c r="C220" s="75"/>
      <c r="D220" s="75"/>
      <c r="E220" s="76"/>
      <c r="F220" s="77"/>
      <c r="G220" s="77"/>
      <c r="H220" s="77"/>
      <c r="I220" s="77"/>
    </row>
    <row r="221" spans="1:9" ht="19.05" x14ac:dyDescent="0.25">
      <c r="A221" s="80"/>
      <c r="B221" s="74"/>
      <c r="C221" s="75"/>
      <c r="D221" s="75"/>
      <c r="E221" s="76"/>
      <c r="F221" s="77"/>
      <c r="G221" s="77"/>
      <c r="H221" s="77"/>
      <c r="I221" s="77"/>
    </row>
    <row r="222" spans="1:9" ht="19.05" x14ac:dyDescent="0.25">
      <c r="A222" s="80"/>
      <c r="B222" s="74"/>
      <c r="C222" s="75"/>
      <c r="D222" s="75"/>
      <c r="E222" s="76"/>
      <c r="F222" s="77"/>
      <c r="G222" s="77"/>
      <c r="H222" s="77"/>
      <c r="I222" s="77"/>
    </row>
    <row r="223" spans="1:9" ht="19.05" x14ac:dyDescent="0.25">
      <c r="A223" s="80"/>
      <c r="B223" s="74"/>
      <c r="C223" s="75"/>
      <c r="D223" s="75"/>
      <c r="E223" s="76"/>
      <c r="F223" s="77"/>
      <c r="G223" s="77"/>
      <c r="H223" s="77"/>
      <c r="I223" s="77"/>
    </row>
    <row r="224" spans="1:9" ht="19.05" x14ac:dyDescent="0.25">
      <c r="A224" s="80"/>
      <c r="B224" s="74"/>
      <c r="C224" s="75"/>
      <c r="D224" s="75"/>
      <c r="E224" s="76"/>
      <c r="F224" s="77"/>
      <c r="G224" s="77"/>
      <c r="H224" s="77"/>
      <c r="I224" s="77"/>
    </row>
    <row r="225" spans="1:9" ht="19.05" x14ac:dyDescent="0.25">
      <c r="A225" s="80"/>
      <c r="B225" s="74"/>
      <c r="C225" s="75"/>
      <c r="D225" s="75"/>
      <c r="E225" s="76"/>
      <c r="F225" s="77"/>
      <c r="G225" s="77"/>
      <c r="H225" s="77"/>
      <c r="I225" s="77"/>
    </row>
    <row r="226" spans="1:9" ht="19.05" x14ac:dyDescent="0.25">
      <c r="A226" s="80"/>
      <c r="B226" s="74"/>
      <c r="C226" s="75"/>
      <c r="D226" s="75"/>
      <c r="E226" s="76"/>
      <c r="F226" s="77"/>
      <c r="G226" s="77"/>
      <c r="H226" s="77"/>
      <c r="I226" s="77"/>
    </row>
    <row r="227" spans="1:9" ht="19.05" x14ac:dyDescent="0.25">
      <c r="A227" s="80"/>
      <c r="B227" s="74"/>
      <c r="C227" s="75"/>
      <c r="D227" s="75"/>
      <c r="E227" s="76"/>
      <c r="F227" s="77"/>
      <c r="G227" s="77"/>
      <c r="H227" s="77"/>
      <c r="I227" s="77"/>
    </row>
    <row r="228" spans="1:9" ht="19.05" x14ac:dyDescent="0.25">
      <c r="A228" s="80"/>
      <c r="B228" s="74"/>
      <c r="C228" s="75"/>
      <c r="D228" s="75"/>
      <c r="E228" s="76"/>
      <c r="F228" s="77"/>
      <c r="G228" s="77"/>
      <c r="H228" s="77"/>
      <c r="I228" s="77"/>
    </row>
    <row r="229" spans="1:9" ht="19.05" x14ac:dyDescent="0.25">
      <c r="A229" s="80"/>
      <c r="B229" s="74"/>
      <c r="C229" s="75"/>
      <c r="D229" s="75"/>
      <c r="E229" s="76"/>
      <c r="F229" s="77"/>
      <c r="G229" s="77"/>
      <c r="H229" s="77"/>
      <c r="I229" s="77"/>
    </row>
    <row r="230" spans="1:9" ht="19.05" x14ac:dyDescent="0.25">
      <c r="A230" s="80"/>
      <c r="B230" s="74"/>
      <c r="C230" s="75"/>
      <c r="D230" s="75"/>
      <c r="E230" s="76"/>
      <c r="F230" s="77"/>
      <c r="G230" s="77"/>
      <c r="H230" s="77"/>
      <c r="I230" s="77"/>
    </row>
    <row r="231" spans="1:9" ht="19.05" x14ac:dyDescent="0.25">
      <c r="A231" s="80"/>
      <c r="B231" s="74"/>
      <c r="C231" s="75"/>
      <c r="D231" s="75"/>
      <c r="E231" s="76"/>
      <c r="F231" s="77"/>
      <c r="G231" s="77"/>
      <c r="H231" s="77"/>
      <c r="I231" s="77"/>
    </row>
    <row r="232" spans="1:9" ht="19.05" x14ac:dyDescent="0.25">
      <c r="A232" s="80"/>
      <c r="B232" s="74"/>
      <c r="C232" s="75"/>
      <c r="D232" s="75"/>
      <c r="E232" s="76"/>
      <c r="F232" s="77"/>
      <c r="G232" s="77"/>
      <c r="H232" s="77"/>
      <c r="I232" s="77"/>
    </row>
    <row r="233" spans="1:9" ht="19.05" x14ac:dyDescent="0.25">
      <c r="A233" s="80"/>
      <c r="B233" s="74"/>
      <c r="C233" s="75"/>
      <c r="D233" s="75"/>
      <c r="E233" s="76"/>
      <c r="F233" s="77"/>
      <c r="G233" s="77"/>
      <c r="H233" s="77"/>
      <c r="I233" s="77"/>
    </row>
    <row r="234" spans="1:9" ht="19.05" x14ac:dyDescent="0.25">
      <c r="A234" s="30"/>
      <c r="B234" s="74"/>
      <c r="C234" s="75"/>
      <c r="D234" s="75"/>
      <c r="E234" s="76"/>
      <c r="F234" s="77"/>
      <c r="G234" s="77"/>
      <c r="H234" s="77"/>
      <c r="I234" s="77"/>
    </row>
    <row r="235" spans="1:9" ht="19.05" x14ac:dyDescent="0.25">
      <c r="B235" s="74"/>
      <c r="C235" s="75"/>
      <c r="D235" s="75"/>
      <c r="E235" s="76"/>
      <c r="F235" s="77"/>
      <c r="G235" s="77"/>
      <c r="H235" s="77"/>
      <c r="I235" s="77"/>
    </row>
    <row r="236" spans="1:9" ht="19.05" x14ac:dyDescent="0.25">
      <c r="B236" s="74"/>
      <c r="C236" s="75"/>
      <c r="D236" s="75"/>
      <c r="E236" s="76"/>
      <c r="F236" s="77"/>
      <c r="G236" s="77"/>
      <c r="H236" s="77"/>
      <c r="I236" s="77"/>
    </row>
    <row r="237" spans="1:9" ht="19.05" x14ac:dyDescent="0.25">
      <c r="B237" s="74"/>
      <c r="C237" s="75"/>
      <c r="D237" s="75"/>
      <c r="E237" s="76"/>
      <c r="F237" s="77"/>
      <c r="G237" s="77"/>
      <c r="H237" s="77"/>
      <c r="I237" s="77"/>
    </row>
    <row r="238" spans="1:9" ht="19.05" x14ac:dyDescent="0.25">
      <c r="B238" s="74"/>
      <c r="C238" s="75"/>
      <c r="D238" s="75"/>
      <c r="E238" s="76"/>
      <c r="F238" s="77"/>
      <c r="G238" s="77"/>
      <c r="H238" s="77"/>
      <c r="I238" s="77"/>
    </row>
    <row r="239" spans="1:9" ht="19.05" x14ac:dyDescent="0.25">
      <c r="B239" s="74"/>
      <c r="C239" s="75"/>
      <c r="D239" s="75"/>
      <c r="E239" s="76"/>
      <c r="F239" s="77"/>
      <c r="G239" s="77"/>
      <c r="H239" s="77"/>
      <c r="I239" s="77"/>
    </row>
    <row r="240" spans="1:9" ht="19.05" x14ac:dyDescent="0.25">
      <c r="B240" s="74"/>
      <c r="C240" s="75"/>
      <c r="D240" s="75"/>
      <c r="E240" s="76"/>
      <c r="F240" s="77"/>
      <c r="G240" s="77"/>
      <c r="H240" s="77"/>
      <c r="I240" s="77"/>
    </row>
    <row r="241" spans="2:9" ht="19.05" x14ac:dyDescent="0.25">
      <c r="B241" s="74"/>
      <c r="C241" s="75"/>
      <c r="D241" s="75"/>
      <c r="E241" s="76"/>
      <c r="F241" s="77"/>
      <c r="G241" s="77"/>
      <c r="H241" s="77"/>
      <c r="I241" s="77"/>
    </row>
    <row r="242" spans="2:9" ht="19.05" x14ac:dyDescent="0.25">
      <c r="B242" s="74"/>
      <c r="C242" s="75"/>
      <c r="D242" s="75"/>
      <c r="E242" s="76"/>
      <c r="F242" s="77"/>
      <c r="G242" s="77"/>
      <c r="H242" s="77"/>
      <c r="I242" s="77"/>
    </row>
    <row r="243" spans="2:9" ht="19.05" x14ac:dyDescent="0.25">
      <c r="B243" s="74"/>
      <c r="C243" s="75"/>
      <c r="D243" s="75"/>
      <c r="E243" s="76"/>
      <c r="F243" s="77"/>
      <c r="G243" s="77"/>
      <c r="H243" s="77"/>
      <c r="I243" s="77"/>
    </row>
    <row r="244" spans="2:9" ht="19.05" x14ac:dyDescent="0.25">
      <c r="B244" s="74"/>
      <c r="C244" s="75"/>
      <c r="D244" s="75"/>
      <c r="E244" s="76"/>
      <c r="F244" s="77"/>
      <c r="G244" s="77"/>
      <c r="H244" s="77"/>
      <c r="I244" s="77"/>
    </row>
    <row r="245" spans="2:9" ht="19.05" x14ac:dyDescent="0.25">
      <c r="B245" s="74"/>
      <c r="C245" s="75"/>
      <c r="D245" s="75"/>
      <c r="E245" s="76"/>
      <c r="F245" s="77"/>
      <c r="G245" s="77"/>
      <c r="H245" s="77"/>
      <c r="I245" s="77"/>
    </row>
    <row r="246" spans="2:9" ht="19.05" x14ac:dyDescent="0.25">
      <c r="B246" s="74"/>
      <c r="C246" s="75"/>
      <c r="D246" s="75"/>
      <c r="E246" s="76"/>
      <c r="F246" s="77"/>
      <c r="G246" s="77"/>
      <c r="H246" s="77"/>
      <c r="I246" s="77"/>
    </row>
    <row r="247" spans="2:9" ht="19.05" x14ac:dyDescent="0.25">
      <c r="B247" s="74"/>
      <c r="C247" s="75"/>
      <c r="D247" s="75"/>
      <c r="E247" s="76"/>
      <c r="F247" s="77"/>
      <c r="G247" s="77"/>
      <c r="H247" s="77"/>
      <c r="I247" s="77"/>
    </row>
    <row r="248" spans="2:9" ht="19.05" x14ac:dyDescent="0.25">
      <c r="B248" s="74"/>
      <c r="C248" s="75"/>
      <c r="D248" s="75"/>
      <c r="E248" s="76"/>
      <c r="F248" s="77"/>
      <c r="G248" s="77"/>
      <c r="H248" s="77"/>
      <c r="I248" s="77"/>
    </row>
    <row r="249" spans="2:9" ht="19.05" x14ac:dyDescent="0.25">
      <c r="B249" s="74"/>
      <c r="C249" s="75"/>
      <c r="D249" s="75"/>
      <c r="E249" s="76"/>
      <c r="F249" s="77"/>
      <c r="G249" s="77"/>
      <c r="H249" s="77"/>
      <c r="I249" s="77"/>
    </row>
    <row r="250" spans="2:9" ht="19.05" x14ac:dyDescent="0.25">
      <c r="B250" s="74"/>
      <c r="C250" s="75"/>
      <c r="D250" s="75"/>
      <c r="E250" s="76"/>
      <c r="F250" s="77"/>
      <c r="G250" s="77"/>
      <c r="H250" s="77"/>
      <c r="I250" s="77"/>
    </row>
    <row r="251" spans="2:9" ht="19.05" x14ac:dyDescent="0.25">
      <c r="B251" s="74"/>
      <c r="C251" s="75"/>
      <c r="D251" s="75"/>
      <c r="E251" s="76"/>
      <c r="F251" s="77"/>
      <c r="G251" s="77"/>
      <c r="H251" s="77"/>
      <c r="I251" s="77"/>
    </row>
    <row r="252" spans="2:9" ht="19.05" x14ac:dyDescent="0.25">
      <c r="B252" s="74"/>
      <c r="C252" s="75"/>
      <c r="D252" s="75"/>
      <c r="E252" s="76"/>
      <c r="F252" s="77"/>
      <c r="G252" s="77"/>
      <c r="H252" s="77"/>
      <c r="I252" s="77"/>
    </row>
    <row r="253" spans="2:9" ht="19.05" x14ac:dyDescent="0.25">
      <c r="B253" s="74"/>
      <c r="C253" s="75"/>
      <c r="D253" s="75"/>
      <c r="E253" s="76"/>
      <c r="F253" s="77"/>
      <c r="G253" s="77"/>
      <c r="H253" s="77"/>
      <c r="I253" s="77"/>
    </row>
    <row r="254" spans="2:9" ht="19.05" x14ac:dyDescent="0.25">
      <c r="B254" s="74"/>
      <c r="C254" s="75"/>
      <c r="D254" s="75"/>
      <c r="E254" s="76"/>
      <c r="F254" s="77"/>
      <c r="G254" s="77"/>
      <c r="H254" s="77"/>
      <c r="I254" s="77"/>
    </row>
    <row r="255" spans="2:9" ht="19.05" x14ac:dyDescent="0.25">
      <c r="B255" s="74"/>
      <c r="C255" s="75"/>
      <c r="D255" s="75"/>
      <c r="E255" s="76"/>
      <c r="F255" s="77"/>
      <c r="G255" s="77"/>
      <c r="H255" s="77"/>
      <c r="I255" s="77"/>
    </row>
    <row r="256" spans="2:9" ht="19.05" x14ac:dyDescent="0.25">
      <c r="B256" s="74"/>
      <c r="C256" s="75"/>
      <c r="D256" s="75"/>
      <c r="E256" s="76"/>
      <c r="F256" s="77"/>
      <c r="G256" s="77"/>
      <c r="H256" s="77"/>
      <c r="I256" s="77"/>
    </row>
    <row r="257" spans="2:9" ht="19.05" x14ac:dyDescent="0.25">
      <c r="B257" s="74"/>
      <c r="C257" s="75"/>
      <c r="D257" s="75"/>
      <c r="E257" s="76"/>
      <c r="F257" s="77"/>
      <c r="G257" s="77"/>
      <c r="H257" s="77"/>
      <c r="I257" s="77"/>
    </row>
    <row r="258" spans="2:9" ht="19.05" x14ac:dyDescent="0.25">
      <c r="B258" s="74"/>
      <c r="C258" s="75"/>
      <c r="D258" s="75"/>
      <c r="E258" s="76"/>
      <c r="F258" s="77"/>
      <c r="G258" s="77"/>
      <c r="H258" s="77"/>
      <c r="I258" s="77"/>
    </row>
    <row r="259" spans="2:9" ht="19.05" x14ac:dyDescent="0.25">
      <c r="B259" s="74"/>
      <c r="C259" s="75"/>
      <c r="D259" s="75"/>
      <c r="E259" s="76"/>
      <c r="F259" s="77"/>
      <c r="G259" s="77"/>
      <c r="H259" s="77"/>
      <c r="I259" s="77"/>
    </row>
    <row r="260" spans="2:9" ht="19.05" x14ac:dyDescent="0.25">
      <c r="B260" s="74"/>
      <c r="C260" s="75"/>
      <c r="D260" s="75"/>
      <c r="E260" s="76"/>
      <c r="F260" s="77"/>
      <c r="G260" s="77"/>
      <c r="H260" s="77"/>
      <c r="I260" s="77"/>
    </row>
    <row r="261" spans="2:9" ht="19.05" x14ac:dyDescent="0.25">
      <c r="B261" s="74"/>
      <c r="C261" s="75"/>
      <c r="D261" s="75"/>
      <c r="E261" s="76"/>
      <c r="F261" s="77"/>
      <c r="G261" s="77"/>
      <c r="H261" s="77"/>
      <c r="I261" s="77"/>
    </row>
    <row r="262" spans="2:9" ht="19.05" x14ac:dyDescent="0.25">
      <c r="B262" s="74"/>
      <c r="C262" s="75"/>
      <c r="D262" s="75"/>
      <c r="E262" s="76"/>
      <c r="F262" s="77"/>
      <c r="G262" s="77"/>
      <c r="H262" s="77"/>
      <c r="I262" s="77"/>
    </row>
    <row r="263" spans="2:9" ht="19.05" x14ac:dyDescent="0.25">
      <c r="B263" s="74"/>
      <c r="C263" s="75"/>
      <c r="D263" s="75"/>
      <c r="E263" s="76"/>
      <c r="F263" s="77"/>
      <c r="G263" s="77"/>
      <c r="H263" s="77"/>
      <c r="I263" s="77"/>
    </row>
    <row r="264" spans="2:9" ht="19.05" x14ac:dyDescent="0.25">
      <c r="B264" s="74"/>
      <c r="C264" s="75"/>
      <c r="D264" s="75"/>
      <c r="E264" s="76"/>
      <c r="F264" s="77"/>
      <c r="G264" s="77"/>
      <c r="H264" s="77"/>
      <c r="I264" s="77"/>
    </row>
    <row r="265" spans="2:9" ht="19.05" x14ac:dyDescent="0.25">
      <c r="B265" s="74"/>
      <c r="C265" s="75"/>
      <c r="D265" s="75"/>
      <c r="E265" s="76"/>
      <c r="F265" s="77"/>
      <c r="G265" s="77"/>
      <c r="H265" s="77"/>
      <c r="I265" s="77"/>
    </row>
    <row r="266" spans="2:9" ht="19.05" x14ac:dyDescent="0.25">
      <c r="B266" s="74"/>
      <c r="C266" s="75"/>
      <c r="D266" s="75"/>
      <c r="E266" s="76"/>
      <c r="F266" s="77"/>
      <c r="G266" s="77"/>
      <c r="H266" s="77"/>
      <c r="I266" s="77"/>
    </row>
    <row r="267" spans="2:9" ht="19.05" x14ac:dyDescent="0.25">
      <c r="B267" s="74"/>
      <c r="C267" s="75"/>
      <c r="D267" s="75"/>
      <c r="E267" s="76"/>
      <c r="F267" s="77"/>
      <c r="G267" s="77"/>
      <c r="H267" s="77"/>
      <c r="I267" s="77"/>
    </row>
    <row r="268" spans="2:9" ht="19.05" x14ac:dyDescent="0.25">
      <c r="B268" s="74"/>
      <c r="C268" s="75"/>
      <c r="D268" s="75"/>
      <c r="E268" s="76"/>
      <c r="F268" s="77"/>
      <c r="G268" s="77"/>
      <c r="H268" s="77"/>
      <c r="I268" s="77"/>
    </row>
    <row r="269" spans="2:9" ht="19.05" x14ac:dyDescent="0.25">
      <c r="B269" s="74"/>
      <c r="C269" s="75"/>
      <c r="D269" s="75"/>
      <c r="E269" s="76"/>
      <c r="F269" s="77"/>
      <c r="G269" s="77"/>
      <c r="H269" s="77"/>
      <c r="I269" s="77"/>
    </row>
    <row r="270" spans="2:9" ht="19.05" x14ac:dyDescent="0.25">
      <c r="B270" s="74"/>
      <c r="C270" s="75"/>
      <c r="D270" s="75"/>
      <c r="E270" s="76"/>
      <c r="F270" s="77"/>
      <c r="G270" s="77"/>
      <c r="H270" s="77"/>
      <c r="I270" s="77"/>
    </row>
    <row r="271" spans="2:9" ht="19.05" x14ac:dyDescent="0.25">
      <c r="B271" s="74"/>
      <c r="C271" s="75"/>
      <c r="D271" s="75"/>
      <c r="E271" s="76"/>
      <c r="F271" s="77"/>
      <c r="G271" s="77"/>
      <c r="H271" s="77"/>
      <c r="I271" s="77"/>
    </row>
    <row r="272" spans="2:9" ht="19.05" x14ac:dyDescent="0.25">
      <c r="B272" s="74"/>
      <c r="C272" s="75"/>
      <c r="D272" s="75"/>
      <c r="E272" s="76"/>
      <c r="F272" s="77"/>
      <c r="G272" s="77"/>
      <c r="H272" s="77"/>
      <c r="I272" s="77"/>
    </row>
    <row r="273" spans="2:9" ht="19.05" x14ac:dyDescent="0.25">
      <c r="B273" s="74"/>
      <c r="C273" s="75"/>
      <c r="D273" s="75"/>
      <c r="E273" s="76"/>
      <c r="F273" s="77"/>
      <c r="G273" s="77"/>
      <c r="H273" s="77"/>
      <c r="I273" s="77"/>
    </row>
    <row r="274" spans="2:9" ht="19.05" x14ac:dyDescent="0.25">
      <c r="B274" s="74"/>
      <c r="C274" s="75"/>
      <c r="D274" s="75"/>
      <c r="E274" s="76"/>
      <c r="F274" s="77"/>
      <c r="G274" s="77"/>
      <c r="H274" s="77"/>
      <c r="I274" s="77"/>
    </row>
    <row r="275" spans="2:9" ht="19.05" x14ac:dyDescent="0.25">
      <c r="B275" s="74"/>
      <c r="C275" s="75"/>
      <c r="D275" s="75"/>
      <c r="E275" s="76"/>
      <c r="F275" s="77"/>
      <c r="G275" s="77"/>
      <c r="H275" s="77"/>
      <c r="I275" s="77"/>
    </row>
    <row r="276" spans="2:9" ht="19.05" x14ac:dyDescent="0.25">
      <c r="B276" s="74"/>
      <c r="C276" s="75"/>
      <c r="D276" s="75"/>
      <c r="E276" s="76"/>
      <c r="F276" s="77"/>
      <c r="G276" s="77"/>
      <c r="H276" s="77"/>
      <c r="I276" s="77"/>
    </row>
    <row r="277" spans="2:9" ht="19.05" x14ac:dyDescent="0.25">
      <c r="B277" s="74"/>
      <c r="C277" s="75"/>
      <c r="D277" s="75"/>
      <c r="E277" s="76"/>
      <c r="F277" s="77"/>
      <c r="G277" s="77"/>
      <c r="H277" s="77"/>
      <c r="I277" s="77"/>
    </row>
  </sheetData>
  <mergeCells count="6">
    <mergeCell ref="B23:D23"/>
    <mergeCell ref="B8:F8"/>
    <mergeCell ref="B9:F9"/>
    <mergeCell ref="B10:F10"/>
    <mergeCell ref="B11:D11"/>
    <mergeCell ref="B19:D19"/>
  </mergeCells>
  <hyperlinks>
    <hyperlink ref="E6" r:id="rId1"/>
    <hyperlink ref="E5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Партнерские коллекции ВУЗЫ</vt:lpstr>
      <vt:lpstr>Издательские коллекции</vt:lpstr>
      <vt:lpstr>Издательсткие коллекции (2)</vt:lpstr>
      <vt:lpstr>Лист1</vt:lpstr>
      <vt:lpstr>'Издательские коллекции'!Область_печати</vt:lpstr>
      <vt:lpstr>'Партнерские коллекции ВУЗЫ'!Область_печати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Ass03</cp:lastModifiedBy>
  <cp:lastPrinted>2019-08-07T10:00:36Z</cp:lastPrinted>
  <dcterms:created xsi:type="dcterms:W3CDTF">2011-08-14T12:36:17Z</dcterms:created>
  <dcterms:modified xsi:type="dcterms:W3CDTF">2020-11-30T06:57:59Z</dcterms:modified>
</cp:coreProperties>
</file>